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20 год\04. Отчет за 2020 год\На ПРАВИТЕЛЬСТВО\"/>
    </mc:Choice>
  </mc:AlternateContent>
  <bookViews>
    <workbookView xWindow="0" yWindow="0" windowWidth="24000" windowHeight="9432"/>
  </bookViews>
  <sheets>
    <sheet name="субсидии год" sheetId="1" r:id="rId1"/>
  </sheets>
  <definedNames>
    <definedName name="_xlnm.Print_Titles" localSheetId="0">'субсидии год'!$A:$A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O22" i="1" l="1"/>
  <c r="JP22" i="1"/>
  <c r="DF18" i="1"/>
  <c r="C29" i="1"/>
  <c r="KJ13" i="1" l="1"/>
  <c r="KE21" i="1"/>
  <c r="KD21" i="1"/>
  <c r="IQ30" i="1"/>
  <c r="IL30" i="1"/>
  <c r="GI30" i="1"/>
  <c r="GI31" i="1"/>
  <c r="GI34" i="1"/>
  <c r="GH30" i="1"/>
  <c r="GH31" i="1"/>
  <c r="GH34" i="1"/>
  <c r="GD30" i="1"/>
  <c r="GD31" i="1"/>
  <c r="GD34" i="1"/>
  <c r="GC30" i="1"/>
  <c r="GC31" i="1"/>
  <c r="GC34" i="1"/>
  <c r="DU30" i="1"/>
  <c r="DK18" i="1"/>
  <c r="AY27" i="1"/>
  <c r="AT27" i="1"/>
  <c r="AO30" i="1"/>
  <c r="AJ30" i="1"/>
  <c r="AE24" i="1"/>
  <c r="AD24" i="1"/>
  <c r="K18" i="1"/>
  <c r="J18" i="1"/>
  <c r="B35" i="1" l="1"/>
  <c r="B27" i="1"/>
  <c r="B28" i="1"/>
  <c r="B29" i="1"/>
  <c r="B30" i="1"/>
  <c r="B31" i="1"/>
  <c r="B32" i="1"/>
  <c r="B33" i="1"/>
  <c r="B34" i="1"/>
  <c r="B26" i="1"/>
  <c r="B18" i="1"/>
  <c r="B19" i="1"/>
  <c r="B20" i="1"/>
  <c r="B21" i="1"/>
  <c r="B22" i="1"/>
  <c r="B23" i="1"/>
  <c r="B24" i="1"/>
  <c r="B13" i="1"/>
  <c r="B14" i="1"/>
  <c r="B15" i="1"/>
  <c r="B16" i="1"/>
  <c r="B17" i="1"/>
  <c r="B12" i="1"/>
  <c r="OB25" i="1"/>
  <c r="NW25" i="1"/>
  <c r="NR25" i="1"/>
  <c r="NC25" i="1"/>
  <c r="MS25" i="1"/>
  <c r="LY25" i="1"/>
  <c r="MI25" i="1"/>
  <c r="KZ25" i="1"/>
  <c r="KU25" i="1"/>
  <c r="KK25" i="1"/>
  <c r="KA25" i="1"/>
  <c r="JL25" i="1"/>
  <c r="JG25" i="1"/>
  <c r="JB25" i="1"/>
  <c r="IW25" i="1"/>
  <c r="IR25" i="1"/>
  <c r="HS25" i="1"/>
  <c r="HN25" i="1"/>
  <c r="HD25" i="1"/>
  <c r="GY25" i="1"/>
  <c r="GT25" i="1"/>
  <c r="GU25" i="1"/>
  <c r="FU25" i="1"/>
  <c r="FP25" i="1"/>
  <c r="FK25" i="1"/>
  <c r="EB25" i="1"/>
  <c r="DW25" i="1"/>
  <c r="DR25" i="1"/>
  <c r="DN11" i="1"/>
  <c r="DM25" i="1"/>
  <c r="DN25" i="1"/>
  <c r="DH25" i="1"/>
  <c r="DC25" i="1"/>
  <c r="CX25" i="1"/>
  <c r="CS25" i="1"/>
  <c r="CN25" i="1"/>
  <c r="CI25" i="1"/>
  <c r="BT25" i="1"/>
  <c r="P12" i="1"/>
  <c r="P13" i="1"/>
  <c r="P15" i="1"/>
  <c r="P24" i="1"/>
  <c r="AA25" i="1"/>
  <c r="G25" i="1"/>
  <c r="C13" i="1"/>
  <c r="C14" i="1"/>
  <c r="C15" i="1"/>
  <c r="C16" i="1"/>
  <c r="C17" i="1"/>
  <c r="C18" i="1"/>
  <c r="C19" i="1"/>
  <c r="C20" i="1"/>
  <c r="C21" i="1"/>
  <c r="C22" i="1"/>
  <c r="C23" i="1"/>
  <c r="C24" i="1"/>
  <c r="C26" i="1"/>
  <c r="C27" i="1"/>
  <c r="C28" i="1"/>
  <c r="C30" i="1"/>
  <c r="C31" i="1"/>
  <c r="C32" i="1"/>
  <c r="C33" i="1"/>
  <c r="C34" i="1"/>
  <c r="C12" i="1"/>
  <c r="D13" i="1"/>
  <c r="D14" i="1"/>
  <c r="D15" i="1"/>
  <c r="D16" i="1"/>
  <c r="D17" i="1"/>
  <c r="D18" i="1"/>
  <c r="D19" i="1"/>
  <c r="D20" i="1"/>
  <c r="D21" i="1"/>
  <c r="D22" i="1"/>
  <c r="D23" i="1"/>
  <c r="D24" i="1"/>
  <c r="D12" i="1"/>
  <c r="DN10" i="1" l="1"/>
  <c r="B25" i="1"/>
  <c r="C25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6" i="1"/>
  <c r="U27" i="1"/>
  <c r="U28" i="1"/>
  <c r="U29" i="1"/>
  <c r="U30" i="1"/>
  <c r="U31" i="1"/>
  <c r="U32" i="1"/>
  <c r="U33" i="1"/>
  <c r="U34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6" i="1"/>
  <c r="Z27" i="1"/>
  <c r="Z28" i="1"/>
  <c r="Z29" i="1"/>
  <c r="Z30" i="1"/>
  <c r="Z31" i="1"/>
  <c r="Z32" i="1"/>
  <c r="Z33" i="1"/>
  <c r="Z34" i="1"/>
  <c r="X25" i="1"/>
  <c r="W25" i="1"/>
  <c r="R25" i="1"/>
  <c r="U25" i="1" s="1"/>
  <c r="OP14" i="1"/>
  <c r="OP15" i="1"/>
  <c r="OP16" i="1"/>
  <c r="OP18" i="1"/>
  <c r="OP19" i="1"/>
  <c r="OP21" i="1"/>
  <c r="OP22" i="1"/>
  <c r="OP24" i="1"/>
  <c r="OO13" i="1"/>
  <c r="OO14" i="1"/>
  <c r="OO16" i="1"/>
  <c r="OO18" i="1"/>
  <c r="OO19" i="1"/>
  <c r="OO21" i="1"/>
  <c r="OO22" i="1"/>
  <c r="OO24" i="1"/>
  <c r="OP30" i="1"/>
  <c r="OO30" i="1"/>
  <c r="OM25" i="1"/>
  <c r="ON25" i="1"/>
  <c r="OK26" i="1"/>
  <c r="OK30" i="1"/>
  <c r="OK24" i="1"/>
  <c r="OK12" i="1"/>
  <c r="OK13" i="1"/>
  <c r="OH25" i="1"/>
  <c r="OI25" i="1"/>
  <c r="OF13" i="1"/>
  <c r="OF14" i="1"/>
  <c r="OF15" i="1"/>
  <c r="OF16" i="1"/>
  <c r="OF17" i="1"/>
  <c r="OF18" i="1"/>
  <c r="OF19" i="1"/>
  <c r="OF20" i="1"/>
  <c r="OE13" i="1"/>
  <c r="OE14" i="1"/>
  <c r="OE15" i="1"/>
  <c r="OE16" i="1"/>
  <c r="OE17" i="1"/>
  <c r="OE18" i="1"/>
  <c r="OE19" i="1"/>
  <c r="OE20" i="1"/>
  <c r="OE21" i="1"/>
  <c r="OE22" i="1"/>
  <c r="OC25" i="1"/>
  <c r="OD25" i="1"/>
  <c r="OA26" i="1"/>
  <c r="OA27" i="1"/>
  <c r="OA29" i="1"/>
  <c r="OA31" i="1"/>
  <c r="OA33" i="1"/>
  <c r="NZ26" i="1"/>
  <c r="NZ27" i="1"/>
  <c r="NZ29" i="1"/>
  <c r="NZ31" i="1"/>
  <c r="NZ33" i="1"/>
  <c r="OA21" i="1"/>
  <c r="OA22" i="1"/>
  <c r="OA23" i="1"/>
  <c r="NZ21" i="1"/>
  <c r="NZ22" i="1"/>
  <c r="NZ23" i="1"/>
  <c r="NX25" i="1"/>
  <c r="NY25" i="1"/>
  <c r="NS25" i="1"/>
  <c r="NT25" i="1"/>
  <c r="NG13" i="1"/>
  <c r="NG14" i="1"/>
  <c r="NG15" i="1"/>
  <c r="NG17" i="1"/>
  <c r="NG18" i="1"/>
  <c r="NG19" i="1"/>
  <c r="NF13" i="1"/>
  <c r="NF14" i="1"/>
  <c r="NF15" i="1"/>
  <c r="NF17" i="1"/>
  <c r="NF18" i="1"/>
  <c r="NF19" i="1"/>
  <c r="ND25" i="1"/>
  <c r="NE25" i="1"/>
  <c r="MW27" i="1"/>
  <c r="MT25" i="1"/>
  <c r="MU25" i="1"/>
  <c r="MR26" i="1"/>
  <c r="MR27" i="1"/>
  <c r="MR28" i="1"/>
  <c r="MR29" i="1"/>
  <c r="MR30" i="1"/>
  <c r="MR31" i="1"/>
  <c r="MR32" i="1"/>
  <c r="MR33" i="1"/>
  <c r="MR34" i="1"/>
  <c r="MQ26" i="1"/>
  <c r="MQ27" i="1"/>
  <c r="MQ28" i="1"/>
  <c r="MQ29" i="1"/>
  <c r="MQ30" i="1"/>
  <c r="MQ31" i="1"/>
  <c r="MQ32" i="1"/>
  <c r="MQ33" i="1"/>
  <c r="MQ34" i="1"/>
  <c r="MR14" i="1"/>
  <c r="MR16" i="1"/>
  <c r="MR17" i="1"/>
  <c r="MR18" i="1"/>
  <c r="MR19" i="1"/>
  <c r="MR21" i="1"/>
  <c r="MR22" i="1"/>
  <c r="MR23" i="1"/>
  <c r="MR24" i="1"/>
  <c r="MQ14" i="1"/>
  <c r="MQ16" i="1"/>
  <c r="MQ17" i="1"/>
  <c r="MQ18" i="1"/>
  <c r="MQ19" i="1"/>
  <c r="MQ21" i="1"/>
  <c r="MQ22" i="1"/>
  <c r="MQ23" i="1"/>
  <c r="MQ24" i="1"/>
  <c r="MO25" i="1"/>
  <c r="MP25" i="1"/>
  <c r="MJ25" i="1"/>
  <c r="MK25" i="1"/>
  <c r="MH12" i="1"/>
  <c r="MH13" i="1"/>
  <c r="MH14" i="1"/>
  <c r="MH15" i="1"/>
  <c r="MH16" i="1"/>
  <c r="MH17" i="1"/>
  <c r="MH18" i="1"/>
  <c r="MH19" i="1"/>
  <c r="MH20" i="1"/>
  <c r="MH21" i="1"/>
  <c r="MH22" i="1"/>
  <c r="MH23" i="1"/>
  <c r="MH27" i="1"/>
  <c r="MH28" i="1"/>
  <c r="MH29" i="1"/>
  <c r="MH30" i="1"/>
  <c r="MH31" i="1"/>
  <c r="MH32" i="1"/>
  <c r="MH33" i="1"/>
  <c r="MH34" i="1"/>
  <c r="MF25" i="1"/>
  <c r="ME25" i="1"/>
  <c r="LZ25" i="1"/>
  <c r="MA25" i="1"/>
  <c r="LD22" i="1"/>
  <c r="LD23" i="1"/>
  <c r="LC22" i="1"/>
  <c r="LD29" i="1"/>
  <c r="LD30" i="1"/>
  <c r="LD31" i="1"/>
  <c r="LD32" i="1"/>
  <c r="LD33" i="1"/>
  <c r="LD34" i="1"/>
  <c r="LC29" i="1"/>
  <c r="LC31" i="1"/>
  <c r="LC32" i="1"/>
  <c r="LC33" i="1"/>
  <c r="LC34" i="1"/>
  <c r="LA25" i="1"/>
  <c r="LB25" i="1"/>
  <c r="KY29" i="1"/>
  <c r="KY30" i="1"/>
  <c r="KY31" i="1"/>
  <c r="KY32" i="1"/>
  <c r="KY33" i="1"/>
  <c r="KY34" i="1"/>
  <c r="KX29" i="1"/>
  <c r="KX31" i="1"/>
  <c r="KX32" i="1"/>
  <c r="KX33" i="1"/>
  <c r="KX34" i="1"/>
  <c r="KY22" i="1"/>
  <c r="KX22" i="1"/>
  <c r="KV25" i="1"/>
  <c r="KW25" i="1"/>
  <c r="KT24" i="1"/>
  <c r="KT13" i="1"/>
  <c r="KT14" i="1"/>
  <c r="KT17" i="1"/>
  <c r="KT31" i="1"/>
  <c r="KQ25" i="1"/>
  <c r="KR25" i="1"/>
  <c r="KO29" i="1"/>
  <c r="KO30" i="1"/>
  <c r="KO31" i="1"/>
  <c r="KO32" i="1"/>
  <c r="KO33" i="1"/>
  <c r="KO34" i="1"/>
  <c r="KN31" i="1"/>
  <c r="KN32" i="1"/>
  <c r="KN33" i="1"/>
  <c r="KN34" i="1"/>
  <c r="KO12" i="1"/>
  <c r="KO13" i="1"/>
  <c r="KO14" i="1"/>
  <c r="KO15" i="1"/>
  <c r="KO16" i="1"/>
  <c r="KO17" i="1"/>
  <c r="KO18" i="1"/>
  <c r="KO19" i="1"/>
  <c r="KO20" i="1"/>
  <c r="KO21" i="1"/>
  <c r="KO22" i="1"/>
  <c r="KO23" i="1"/>
  <c r="KO24" i="1"/>
  <c r="KN12" i="1"/>
  <c r="KN13" i="1"/>
  <c r="KN15" i="1"/>
  <c r="KN16" i="1"/>
  <c r="KN17" i="1"/>
  <c r="KN18" i="1"/>
  <c r="KN19" i="1"/>
  <c r="KN20" i="1"/>
  <c r="KN22" i="1"/>
  <c r="KN23" i="1"/>
  <c r="KN24" i="1"/>
  <c r="KL25" i="1"/>
  <c r="KM25" i="1"/>
  <c r="KB25" i="1"/>
  <c r="KC25" i="1"/>
  <c r="JM25" i="1"/>
  <c r="JN25" i="1"/>
  <c r="JK26" i="1"/>
  <c r="JK27" i="1"/>
  <c r="JK28" i="1"/>
  <c r="JK29" i="1"/>
  <c r="JK30" i="1"/>
  <c r="JK31" i="1"/>
  <c r="JK32" i="1"/>
  <c r="JK33" i="1"/>
  <c r="JK34" i="1"/>
  <c r="JK13" i="1"/>
  <c r="JK14" i="1"/>
  <c r="JK15" i="1"/>
  <c r="JK16" i="1"/>
  <c r="JK17" i="1"/>
  <c r="JK18" i="1"/>
  <c r="JK19" i="1"/>
  <c r="JK20" i="1"/>
  <c r="JK21" i="1"/>
  <c r="JK22" i="1"/>
  <c r="JK23" i="1"/>
  <c r="JK24" i="1"/>
  <c r="JH25" i="1"/>
  <c r="JI25" i="1"/>
  <c r="JF26" i="1"/>
  <c r="JF27" i="1"/>
  <c r="JF28" i="1"/>
  <c r="JF29" i="1"/>
  <c r="JF30" i="1"/>
  <c r="JF31" i="1"/>
  <c r="JF32" i="1"/>
  <c r="JF33" i="1"/>
  <c r="JF34" i="1"/>
  <c r="JE29" i="1"/>
  <c r="JE33" i="1"/>
  <c r="JF19" i="1"/>
  <c r="JF20" i="1"/>
  <c r="JF21" i="1"/>
  <c r="JF22" i="1"/>
  <c r="JF23" i="1"/>
  <c r="JF24" i="1"/>
  <c r="JC25" i="1"/>
  <c r="JD25" i="1"/>
  <c r="JA26" i="1"/>
  <c r="IZ26" i="1"/>
  <c r="JA13" i="1"/>
  <c r="JA14" i="1"/>
  <c r="JA16" i="1"/>
  <c r="JA18" i="1"/>
  <c r="JA21" i="1"/>
  <c r="IZ13" i="1"/>
  <c r="IZ16" i="1"/>
  <c r="IZ21" i="1"/>
  <c r="IX25" i="1"/>
  <c r="IY25" i="1"/>
  <c r="IV12" i="1"/>
  <c r="IV13" i="1"/>
  <c r="IV14" i="1"/>
  <c r="IV16" i="1"/>
  <c r="IU13" i="1"/>
  <c r="IU16" i="1"/>
  <c r="IV21" i="1"/>
  <c r="IV26" i="1"/>
  <c r="IU26" i="1"/>
  <c r="IS25" i="1"/>
  <c r="IT25" i="1"/>
  <c r="HM12" i="1"/>
  <c r="HL12" i="1"/>
  <c r="HH27" i="1"/>
  <c r="HH28" i="1"/>
  <c r="HH29" i="1"/>
  <c r="HH30" i="1"/>
  <c r="HH31" i="1"/>
  <c r="HH32" i="1"/>
  <c r="HH33" i="1"/>
  <c r="HH34" i="1"/>
  <c r="HG27" i="1"/>
  <c r="HG28" i="1"/>
  <c r="HG29" i="1"/>
  <c r="HG30" i="1"/>
  <c r="HG31" i="1"/>
  <c r="HG32" i="1"/>
  <c r="HG33" i="1"/>
  <c r="HG34" i="1"/>
  <c r="HH14" i="1"/>
  <c r="HH15" i="1"/>
  <c r="HH16" i="1"/>
  <c r="HH17" i="1"/>
  <c r="HH18" i="1"/>
  <c r="HH19" i="1"/>
  <c r="HH20" i="1"/>
  <c r="HH21" i="1"/>
  <c r="HH22" i="1"/>
  <c r="HH23" i="1"/>
  <c r="HH24" i="1"/>
  <c r="HG15" i="1"/>
  <c r="HG16" i="1"/>
  <c r="HG17" i="1"/>
  <c r="HG18" i="1"/>
  <c r="HG19" i="1"/>
  <c r="HG20" i="1"/>
  <c r="HG21" i="1"/>
  <c r="HG22" i="1"/>
  <c r="HG23" i="1"/>
  <c r="HG24" i="1"/>
  <c r="HE25" i="1"/>
  <c r="HC27" i="1"/>
  <c r="HC20" i="1"/>
  <c r="HB20" i="1"/>
  <c r="GZ25" i="1"/>
  <c r="HA25" i="1"/>
  <c r="GV25" i="1"/>
  <c r="GF25" i="1"/>
  <c r="GG25" i="1"/>
  <c r="GA25" i="1"/>
  <c r="GB25" i="1"/>
  <c r="FY14" i="1"/>
  <c r="FX14" i="1"/>
  <c r="FV25" i="1"/>
  <c r="FW25" i="1"/>
  <c r="FT14" i="1"/>
  <c r="FS14" i="1"/>
  <c r="FQ25" i="1"/>
  <c r="FR25" i="1"/>
  <c r="FO31" i="1"/>
  <c r="FN31" i="1"/>
  <c r="FL25" i="1"/>
  <c r="FM25" i="1"/>
  <c r="FJ30" i="1"/>
  <c r="FF25" i="1"/>
  <c r="FG25" i="1"/>
  <c r="FG10" i="1" s="1"/>
  <c r="FH25" i="1"/>
  <c r="FH10" i="1" s="1"/>
  <c r="EK15" i="1"/>
  <c r="EJ15" i="1"/>
  <c r="EF15" i="1"/>
  <c r="EE15" i="1"/>
  <c r="DX25" i="1"/>
  <c r="DY25" i="1"/>
  <c r="DV30" i="1"/>
  <c r="DS25" i="1"/>
  <c r="DT25" i="1"/>
  <c r="DU25" i="1" s="1"/>
  <c r="DL18" i="1"/>
  <c r="DL24" i="1"/>
  <c r="DG28" i="1"/>
  <c r="DG30" i="1"/>
  <c r="DE25" i="1"/>
  <c r="DD25" i="1"/>
  <c r="CY25" i="1"/>
  <c r="CZ25" i="1"/>
  <c r="CW28" i="1"/>
  <c r="CW29" i="1"/>
  <c r="CT25" i="1"/>
  <c r="CU25" i="1"/>
  <c r="CH32" i="1"/>
  <c r="CE25" i="1"/>
  <c r="CF25" i="1"/>
  <c r="CH13" i="1"/>
  <c r="BU25" i="1"/>
  <c r="BV25" i="1"/>
  <c r="BS26" i="1"/>
  <c r="BN22" i="1"/>
  <c r="AV25" i="1"/>
  <c r="AW25" i="1"/>
  <c r="AU25" i="1"/>
  <c r="AR25" i="1"/>
  <c r="AQ25" i="1"/>
  <c r="AB25" i="1"/>
  <c r="AC25" i="1"/>
  <c r="H25" i="1"/>
  <c r="I25" i="1"/>
  <c r="GI25" i="1" l="1"/>
  <c r="GD25" i="1"/>
  <c r="DG25" i="1"/>
  <c r="DV25" i="1"/>
  <c r="FJ10" i="1"/>
  <c r="FJ25" i="1"/>
  <c r="HW13" i="1"/>
  <c r="DB15" i="1"/>
  <c r="DA15" i="1"/>
  <c r="BN17" i="1"/>
  <c r="OK34" i="1" l="1"/>
  <c r="OF27" i="1"/>
  <c r="OE27" i="1"/>
  <c r="OF21" i="1"/>
  <c r="OF22" i="1"/>
  <c r="OA13" i="1"/>
  <c r="OA14" i="1"/>
  <c r="OA17" i="1"/>
  <c r="OA18" i="1"/>
  <c r="OA19" i="1"/>
  <c r="OA20" i="1"/>
  <c r="NZ13" i="1"/>
  <c r="NZ14" i="1"/>
  <c r="NZ17" i="1"/>
  <c r="NZ18" i="1"/>
  <c r="NZ19" i="1"/>
  <c r="NZ20" i="1"/>
  <c r="NV30" i="1"/>
  <c r="NU30" i="1"/>
  <c r="NV34" i="1"/>
  <c r="NU34" i="1"/>
  <c r="NV22" i="1"/>
  <c r="NU22" i="1"/>
  <c r="NV16" i="1"/>
  <c r="NU16" i="1"/>
  <c r="NG33" i="1"/>
  <c r="NF33" i="1"/>
  <c r="NB14" i="1"/>
  <c r="NA14" i="1"/>
  <c r="MW14" i="1" l="1"/>
  <c r="MV14" i="1"/>
  <c r="MM30" i="1"/>
  <c r="ML30" i="1"/>
  <c r="MM15" i="1"/>
  <c r="MM16" i="1"/>
  <c r="MM17" i="1"/>
  <c r="MM18" i="1"/>
  <c r="MM19" i="1"/>
  <c r="MM20" i="1"/>
  <c r="MM21" i="1"/>
  <c r="MM22" i="1"/>
  <c r="MM23" i="1"/>
  <c r="MM24" i="1"/>
  <c r="ML17" i="1"/>
  <c r="ML18" i="1"/>
  <c r="ML19" i="1"/>
  <c r="ML20" i="1"/>
  <c r="ML21" i="1"/>
  <c r="ML22" i="1"/>
  <c r="ML23" i="1"/>
  <c r="ML24" i="1"/>
  <c r="ML15" i="1"/>
  <c r="MH24" i="1"/>
  <c r="MH26" i="1"/>
  <c r="LS33" i="1"/>
  <c r="LI14" i="1"/>
  <c r="LH14" i="1"/>
  <c r="LD12" i="1"/>
  <c r="LD13" i="1"/>
  <c r="LD14" i="1"/>
  <c r="LD15" i="1"/>
  <c r="LD17" i="1"/>
  <c r="LD18" i="1"/>
  <c r="LD20" i="1"/>
  <c r="LD21" i="1"/>
  <c r="LD24" i="1"/>
  <c r="LD26" i="1"/>
  <c r="LD27" i="1"/>
  <c r="LD28" i="1"/>
  <c r="LC12" i="1"/>
  <c r="LC13" i="1"/>
  <c r="LC14" i="1"/>
  <c r="LC15" i="1"/>
  <c r="LC17" i="1"/>
  <c r="LC18" i="1"/>
  <c r="LC20" i="1"/>
  <c r="LC21" i="1"/>
  <c r="LC23" i="1"/>
  <c r="LC24" i="1"/>
  <c r="LC26" i="1"/>
  <c r="LC27" i="1"/>
  <c r="LC28" i="1"/>
  <c r="KY12" i="1"/>
  <c r="KY13" i="1"/>
  <c r="KY14" i="1"/>
  <c r="KY15" i="1"/>
  <c r="KY17" i="1"/>
  <c r="KY18" i="1"/>
  <c r="KY20" i="1"/>
  <c r="KY21" i="1"/>
  <c r="KY23" i="1"/>
  <c r="KY24" i="1"/>
  <c r="KY26" i="1"/>
  <c r="KY27" i="1"/>
  <c r="KY28" i="1"/>
  <c r="KX12" i="1"/>
  <c r="KX13" i="1"/>
  <c r="KX14" i="1"/>
  <c r="KX15" i="1"/>
  <c r="KX17" i="1"/>
  <c r="KX18" i="1"/>
  <c r="KX20" i="1"/>
  <c r="KX21" i="1"/>
  <c r="KX23" i="1"/>
  <c r="KX24" i="1"/>
  <c r="KX26" i="1"/>
  <c r="KX27" i="1"/>
  <c r="KX28" i="1"/>
  <c r="KO26" i="1"/>
  <c r="KO27" i="1"/>
  <c r="KO28" i="1"/>
  <c r="KN26" i="1"/>
  <c r="KN27" i="1"/>
  <c r="KN28" i="1"/>
  <c r="KN29" i="1"/>
  <c r="JP29" i="1"/>
  <c r="JK12" i="1"/>
  <c r="JF12" i="1"/>
  <c r="JF13" i="1"/>
  <c r="JF14" i="1"/>
  <c r="JF15" i="1"/>
  <c r="JF16" i="1"/>
  <c r="JF17" i="1"/>
  <c r="JF18" i="1"/>
  <c r="JE12" i="1"/>
  <c r="JE15" i="1"/>
  <c r="JE16" i="1"/>
  <c r="JA30" i="1"/>
  <c r="JA31" i="1"/>
  <c r="JA34" i="1"/>
  <c r="IZ31" i="1"/>
  <c r="IZ34" i="1"/>
  <c r="JA27" i="1"/>
  <c r="IZ27" i="1"/>
  <c r="IV30" i="1"/>
  <c r="IV31" i="1"/>
  <c r="IV34" i="1"/>
  <c r="IU31" i="1"/>
  <c r="IU34" i="1"/>
  <c r="IV27" i="1"/>
  <c r="IU27" i="1"/>
  <c r="HW16" i="1"/>
  <c r="HV16" i="1"/>
  <c r="HR13" i="1"/>
  <c r="HR16" i="1"/>
  <c r="HQ16" i="1"/>
  <c r="HH12" i="1"/>
  <c r="HH13" i="1"/>
  <c r="HH26" i="1"/>
  <c r="HG12" i="1"/>
  <c r="HG13" i="1"/>
  <c r="HG14" i="1"/>
  <c r="HG26" i="1"/>
  <c r="HC28" i="1"/>
  <c r="HC29" i="1"/>
  <c r="HC30" i="1"/>
  <c r="HC31" i="1"/>
  <c r="HC32" i="1"/>
  <c r="HC33" i="1"/>
  <c r="HC34" i="1"/>
  <c r="HB32" i="1"/>
  <c r="HC13" i="1"/>
  <c r="HC14" i="1"/>
  <c r="HC15" i="1"/>
  <c r="HC16" i="1"/>
  <c r="HC17" i="1"/>
  <c r="HC18" i="1"/>
  <c r="HC21" i="1"/>
  <c r="HC22" i="1"/>
  <c r="HC24" i="1"/>
  <c r="HB13" i="1"/>
  <c r="HB14" i="1"/>
  <c r="GX13" i="1"/>
  <c r="GX24" i="1"/>
  <c r="GW24" i="1"/>
  <c r="FY13" i="1"/>
  <c r="FY15" i="1"/>
  <c r="FY21" i="1"/>
  <c r="FY22" i="1"/>
  <c r="FY24" i="1"/>
  <c r="FY29" i="1"/>
  <c r="FY30" i="1"/>
  <c r="FY31" i="1"/>
  <c r="FX13" i="1"/>
  <c r="FX15" i="1"/>
  <c r="FX21" i="1"/>
  <c r="FX22" i="1"/>
  <c r="FX24" i="1"/>
  <c r="FX29" i="1"/>
  <c r="FX30" i="1"/>
  <c r="FX31" i="1"/>
  <c r="FT13" i="1"/>
  <c r="FT15" i="1"/>
  <c r="FT21" i="1"/>
  <c r="FT22" i="1"/>
  <c r="FT24" i="1"/>
  <c r="FT29" i="1"/>
  <c r="FT30" i="1"/>
  <c r="FT31" i="1"/>
  <c r="FS13" i="1"/>
  <c r="FS15" i="1"/>
  <c r="FS21" i="1"/>
  <c r="FS22" i="1"/>
  <c r="FS24" i="1"/>
  <c r="FS29" i="1"/>
  <c r="FS30" i="1"/>
  <c r="FS31" i="1"/>
  <c r="FO28" i="1"/>
  <c r="FO29" i="1"/>
  <c r="FO30" i="1"/>
  <c r="FO32" i="1"/>
  <c r="FO33" i="1"/>
  <c r="FO13" i="1"/>
  <c r="FO14" i="1"/>
  <c r="FO15" i="1"/>
  <c r="FO16" i="1"/>
  <c r="FO18" i="1"/>
  <c r="FO19" i="1"/>
  <c r="FO20" i="1"/>
  <c r="FO21" i="1"/>
  <c r="FO22" i="1"/>
  <c r="FO23" i="1"/>
  <c r="FO24" i="1"/>
  <c r="FN13" i="1"/>
  <c r="FN14" i="1"/>
  <c r="FN15" i="1"/>
  <c r="FN16" i="1"/>
  <c r="FN18" i="1"/>
  <c r="FN19" i="1"/>
  <c r="FN20" i="1"/>
  <c r="FN21" i="1"/>
  <c r="FN22" i="1"/>
  <c r="FN23" i="1"/>
  <c r="FN24" i="1"/>
  <c r="FN28" i="1"/>
  <c r="FN29" i="1"/>
  <c r="FN30" i="1"/>
  <c r="FN32" i="1"/>
  <c r="FN33" i="1"/>
  <c r="EU13" i="1"/>
  <c r="ET13" i="1"/>
  <c r="EP13" i="1"/>
  <c r="EO13" i="1"/>
  <c r="EJ12" i="1"/>
  <c r="EJ16" i="1"/>
  <c r="EK16" i="1"/>
  <c r="EF16" i="1"/>
  <c r="EE16" i="1"/>
  <c r="EA30" i="1"/>
  <c r="EA31" i="1"/>
  <c r="EA32" i="1"/>
  <c r="EA33" i="1"/>
  <c r="EA34" i="1"/>
  <c r="DZ30" i="1"/>
  <c r="DZ31" i="1"/>
  <c r="DZ32" i="1"/>
  <c r="DZ33" i="1"/>
  <c r="DZ34" i="1"/>
  <c r="EA21" i="1"/>
  <c r="DZ21" i="1"/>
  <c r="EA13" i="1"/>
  <c r="DZ13" i="1"/>
  <c r="DV24" i="1"/>
  <c r="DG24" i="1"/>
  <c r="CW27" i="1"/>
  <c r="CV27" i="1"/>
  <c r="CV28" i="1"/>
  <c r="CH15" i="1"/>
  <c r="BX15" i="1"/>
  <c r="BW15" i="1"/>
  <c r="BS30" i="1"/>
  <c r="BI13" i="1"/>
  <c r="BD13" i="1"/>
  <c r="AY17" i="1"/>
  <c r="AY19" i="1"/>
  <c r="AY20" i="1"/>
  <c r="AY21" i="1"/>
  <c r="AY30" i="1"/>
  <c r="AY31" i="1"/>
  <c r="AY32" i="1"/>
  <c r="AT17" i="1"/>
  <c r="AT19" i="1"/>
  <c r="AT20" i="1"/>
  <c r="AT21" i="1"/>
  <c r="AT30" i="1"/>
  <c r="AT31" i="1"/>
  <c r="AT32" i="1"/>
  <c r="AO29" i="1"/>
  <c r="AJ29" i="1"/>
  <c r="AG25" i="1"/>
  <c r="AE13" i="1"/>
  <c r="AE14" i="1"/>
  <c r="AE15" i="1"/>
  <c r="AE16" i="1"/>
  <c r="AE17" i="1"/>
  <c r="AE18" i="1"/>
  <c r="AE19" i="1"/>
  <c r="AE20" i="1"/>
  <c r="AE21" i="1"/>
  <c r="AE22" i="1"/>
  <c r="AE23" i="1"/>
  <c r="AE26" i="1"/>
  <c r="AE27" i="1"/>
  <c r="AE28" i="1"/>
  <c r="AE29" i="1"/>
  <c r="AE30" i="1"/>
  <c r="AE31" i="1"/>
  <c r="AE32" i="1"/>
  <c r="AE34" i="1"/>
  <c r="AE12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6" i="1"/>
  <c r="AD28" i="1"/>
  <c r="AD30" i="1"/>
  <c r="AD31" i="1"/>
  <c r="AD32" i="1"/>
  <c r="AD34" i="1"/>
  <c r="C35" i="1"/>
  <c r="NG25" i="1"/>
  <c r="MH25" i="1"/>
  <c r="KY25" i="1"/>
  <c r="KO25" i="1"/>
  <c r="KF10" i="1"/>
  <c r="KH11" i="1"/>
  <c r="KG11" i="1"/>
  <c r="KG10" i="1" s="1"/>
  <c r="JK25" i="1"/>
  <c r="JF25" i="1"/>
  <c r="IN11" i="1"/>
  <c r="IO11" i="1"/>
  <c r="IM11" i="1"/>
  <c r="IM25" i="1"/>
  <c r="IO25" i="1"/>
  <c r="IN25" i="1"/>
  <c r="II11" i="1"/>
  <c r="IJ11" i="1"/>
  <c r="IH11" i="1"/>
  <c r="IH25" i="1"/>
  <c r="IJ25" i="1"/>
  <c r="II25" i="1"/>
  <c r="HU25" i="1"/>
  <c r="HT25" i="1"/>
  <c r="HP25" i="1"/>
  <c r="HO25" i="1"/>
  <c r="HH25" i="1"/>
  <c r="CP25" i="1"/>
  <c r="CO25" i="1"/>
  <c r="CK25" i="1"/>
  <c r="CJ25" i="1"/>
  <c r="BQ25" i="1"/>
  <c r="BP25" i="1"/>
  <c r="AY25" i="1"/>
  <c r="AT25" i="1"/>
  <c r="AE25" i="1"/>
  <c r="N11" i="1"/>
  <c r="BO25" i="1"/>
  <c r="N25" i="1"/>
  <c r="M25" i="1"/>
  <c r="Z25" i="1"/>
  <c r="V11" i="1"/>
  <c r="X11" i="1"/>
  <c r="W11" i="1"/>
  <c r="W10" i="1" s="1"/>
  <c r="Q25" i="1"/>
  <c r="Q11" i="1"/>
  <c r="S11" i="1"/>
  <c r="R11" i="1"/>
  <c r="AA11" i="1"/>
  <c r="AB11" i="1"/>
  <c r="AC11" i="1"/>
  <c r="AD27" i="1"/>
  <c r="AD29" i="1"/>
  <c r="IL25" i="1" l="1"/>
  <c r="IM10" i="1"/>
  <c r="U11" i="1"/>
  <c r="IH10" i="1"/>
  <c r="IQ25" i="1"/>
  <c r="IN10" i="1"/>
  <c r="KH10" i="1"/>
  <c r="KJ10" i="1" s="1"/>
  <c r="KJ11" i="1"/>
  <c r="N10" i="1"/>
  <c r="FY25" i="1"/>
  <c r="IO10" i="1"/>
  <c r="OK25" i="1"/>
  <c r="Q10" i="1"/>
  <c r="BS25" i="1"/>
  <c r="II10" i="1"/>
  <c r="Z11" i="1"/>
  <c r="OA25" i="1"/>
  <c r="LD25" i="1"/>
  <c r="IJ10" i="1"/>
  <c r="IL10" i="1" s="1"/>
  <c r="FT25" i="1"/>
  <c r="AA10" i="1"/>
  <c r="AD11" i="1"/>
  <c r="X10" i="1"/>
  <c r="Z10" i="1" s="1"/>
  <c r="R10" i="1"/>
  <c r="S10" i="1"/>
  <c r="AD25" i="1"/>
  <c r="AB10" i="1"/>
  <c r="AE11" i="1"/>
  <c r="AC10" i="1"/>
  <c r="OO27" i="1"/>
  <c r="OP27" i="1"/>
  <c r="IQ10" i="1" l="1"/>
  <c r="U10" i="1"/>
  <c r="AE10" i="1"/>
  <c r="AD10" i="1"/>
  <c r="MZ11" i="1"/>
  <c r="HG25" i="1"/>
  <c r="MI11" i="1" l="1"/>
  <c r="ML12" i="1"/>
  <c r="ML13" i="1"/>
  <c r="ML14" i="1"/>
  <c r="ML16" i="1"/>
  <c r="ML26" i="1"/>
  <c r="ML27" i="1"/>
  <c r="ML28" i="1"/>
  <c r="ML29" i="1"/>
  <c r="ML31" i="1"/>
  <c r="ML32" i="1"/>
  <c r="ML33" i="1"/>
  <c r="ML34" i="1"/>
  <c r="OP13" i="1"/>
  <c r="OO34" i="1"/>
  <c r="OP34" i="1"/>
  <c r="OE28" i="1"/>
  <c r="OF28" i="1"/>
  <c r="OE29" i="1"/>
  <c r="OF29" i="1"/>
  <c r="OE30" i="1"/>
  <c r="OF30" i="1"/>
  <c r="OE31" i="1"/>
  <c r="OF31" i="1"/>
  <c r="OE32" i="1"/>
  <c r="OF32" i="1"/>
  <c r="OE33" i="1"/>
  <c r="OF33" i="1"/>
  <c r="OE34" i="1"/>
  <c r="OF34" i="1"/>
  <c r="OE23" i="1"/>
  <c r="OF23" i="1"/>
  <c r="OE24" i="1"/>
  <c r="OF24" i="1"/>
  <c r="OE12" i="1"/>
  <c r="OF12" i="1"/>
  <c r="NU33" i="1"/>
  <c r="NV33" i="1"/>
  <c r="NU26" i="1"/>
  <c r="NV26" i="1"/>
  <c r="NU28" i="1"/>
  <c r="NV28" i="1"/>
  <c r="NU29" i="1"/>
  <c r="NV29" i="1"/>
  <c r="NA13" i="1"/>
  <c r="NB13" i="1"/>
  <c r="NA15" i="1"/>
  <c r="NB15" i="1"/>
  <c r="MW34" i="1"/>
  <c r="MV34" i="1"/>
  <c r="MW28" i="1"/>
  <c r="MV28" i="1"/>
  <c r="MQ13" i="1"/>
  <c r="MR13" i="1"/>
  <c r="MM32" i="1"/>
  <c r="MM14" i="1"/>
  <c r="MM12" i="1"/>
  <c r="MM34" i="1"/>
  <c r="MM33" i="1"/>
  <c r="MM31" i="1"/>
  <c r="MM29" i="1"/>
  <c r="MM28" i="1"/>
  <c r="MM27" i="1"/>
  <c r="MM26" i="1"/>
  <c r="MM13" i="1"/>
  <c r="MF11" i="1"/>
  <c r="ME11" i="1"/>
  <c r="LN30" i="1"/>
  <c r="LM30" i="1"/>
  <c r="KS27" i="1"/>
  <c r="KT27" i="1"/>
  <c r="KS28" i="1"/>
  <c r="KT28" i="1"/>
  <c r="KE22" i="1"/>
  <c r="KD22" i="1"/>
  <c r="JZ22" i="1"/>
  <c r="JY22" i="1"/>
  <c r="JU22" i="1"/>
  <c r="JT22" i="1"/>
  <c r="JP14" i="1"/>
  <c r="JP15" i="1"/>
  <c r="JO15" i="1"/>
  <c r="IZ28" i="1"/>
  <c r="JA28" i="1"/>
  <c r="JA29" i="1"/>
  <c r="IZ12" i="1"/>
  <c r="JA12" i="1"/>
  <c r="IV29" i="1"/>
  <c r="IU29" i="1"/>
  <c r="IV28" i="1"/>
  <c r="IV18" i="1"/>
  <c r="IG30" i="1"/>
  <c r="IF30" i="1"/>
  <c r="IB30" i="1"/>
  <c r="IA30" i="1"/>
  <c r="HB12" i="1"/>
  <c r="HC12" i="1"/>
  <c r="GW30" i="1"/>
  <c r="GX30" i="1"/>
  <c r="GX18" i="1"/>
  <c r="GW18" i="1"/>
  <c r="FN12" i="1"/>
  <c r="FO12" i="1"/>
  <c r="EK12" i="1"/>
  <c r="EF12" i="1"/>
  <c r="EE12" i="1"/>
  <c r="DZ29" i="1"/>
  <c r="EA29" i="1"/>
  <c r="DZ26" i="1"/>
  <c r="EA26" i="1"/>
  <c r="DZ27" i="1"/>
  <c r="EA27" i="1"/>
  <c r="DZ22" i="1"/>
  <c r="EA22" i="1"/>
  <c r="DZ23" i="1"/>
  <c r="EA23" i="1"/>
  <c r="DZ17" i="1"/>
  <c r="EA17" i="1"/>
  <c r="DZ18" i="1"/>
  <c r="EA18" i="1"/>
  <c r="DZ19" i="1"/>
  <c r="EA19" i="1"/>
  <c r="DZ12" i="1"/>
  <c r="EA12" i="1"/>
  <c r="DZ14" i="1"/>
  <c r="EA14" i="1"/>
  <c r="DZ15" i="1"/>
  <c r="EA15" i="1"/>
  <c r="MH11" i="1" l="1"/>
  <c r="MI10" i="1"/>
  <c r="ME10" i="1"/>
  <c r="MF10" i="1"/>
  <c r="MH10" i="1" l="1"/>
  <c r="DG18" i="1"/>
  <c r="DB30" i="1"/>
  <c r="DA30" i="1"/>
  <c r="DB14" i="1"/>
  <c r="DA14" i="1"/>
  <c r="DB13" i="1"/>
  <c r="DA13" i="1"/>
  <c r="CW20" i="1"/>
  <c r="CV20" i="1"/>
  <c r="CH26" i="1"/>
  <c r="CH16" i="1"/>
  <c r="BX14" i="1"/>
  <c r="BW14" i="1"/>
  <c r="BN19" i="1"/>
  <c r="BK11" i="1"/>
  <c r="AW11" i="1"/>
  <c r="AV11" i="1"/>
  <c r="AR11" i="1"/>
  <c r="AQ11" i="1"/>
  <c r="AY11" i="1" l="1"/>
  <c r="AT11" i="1"/>
  <c r="AQ10" i="1"/>
  <c r="AR10" i="1"/>
  <c r="DQ18" i="1"/>
  <c r="CW34" i="1"/>
  <c r="CV34" i="1"/>
  <c r="AY10" i="1" l="1"/>
  <c r="AT10" i="1"/>
  <c r="E29" i="1"/>
  <c r="E26" i="1"/>
  <c r="E34" i="1"/>
  <c r="F30" i="1"/>
  <c r="F34" i="1"/>
  <c r="E13" i="1"/>
  <c r="E30" i="1"/>
  <c r="E21" i="1"/>
  <c r="F31" i="1"/>
  <c r="F27" i="1"/>
  <c r="F32" i="1"/>
  <c r="F28" i="1"/>
  <c r="F23" i="1"/>
  <c r="F19" i="1"/>
  <c r="F15" i="1"/>
  <c r="F12" i="1"/>
  <c r="E14" i="1"/>
  <c r="F21" i="1"/>
  <c r="F17" i="1"/>
  <c r="F13" i="1"/>
  <c r="F33" i="1"/>
  <c r="B11" i="1"/>
  <c r="C11" i="1"/>
  <c r="F29" i="1"/>
  <c r="F24" i="1"/>
  <c r="F20" i="1"/>
  <c r="F16" i="1"/>
  <c r="F26" i="1"/>
  <c r="E33" i="1"/>
  <c r="F22" i="1"/>
  <c r="F18" i="1"/>
  <c r="F14" i="1"/>
  <c r="E32" i="1"/>
  <c r="E28" i="1"/>
  <c r="E20" i="1"/>
  <c r="E16" i="1"/>
  <c r="E12" i="1"/>
  <c r="E31" i="1"/>
  <c r="E27" i="1"/>
  <c r="E23" i="1"/>
  <c r="E19" i="1"/>
  <c r="E15" i="1"/>
  <c r="D11" i="1"/>
  <c r="D10" i="1" s="1"/>
  <c r="OL25" i="1"/>
  <c r="OF26" i="1"/>
  <c r="OE26" i="1"/>
  <c r="NZ25" i="1"/>
  <c r="NV32" i="1"/>
  <c r="NU32" i="1"/>
  <c r="NQ14" i="1"/>
  <c r="NP14" i="1"/>
  <c r="NL26" i="1"/>
  <c r="NL27" i="1"/>
  <c r="NL28" i="1"/>
  <c r="NL29" i="1"/>
  <c r="NL30" i="1"/>
  <c r="NL31" i="1"/>
  <c r="NL32" i="1"/>
  <c r="NL33" i="1"/>
  <c r="NL34" i="1"/>
  <c r="NK26" i="1"/>
  <c r="NK27" i="1"/>
  <c r="NK28" i="1"/>
  <c r="NK29" i="1"/>
  <c r="NK30" i="1"/>
  <c r="NK31" i="1"/>
  <c r="NK32" i="1"/>
  <c r="NK33" i="1"/>
  <c r="NK34" i="1"/>
  <c r="NF25" i="1"/>
  <c r="MN25" i="1"/>
  <c r="MC13" i="1"/>
  <c r="MC15" i="1"/>
  <c r="MC16" i="1"/>
  <c r="MC17" i="1"/>
  <c r="MC18" i="1"/>
  <c r="MC19" i="1"/>
  <c r="MC20" i="1"/>
  <c r="MC21" i="1"/>
  <c r="MC22" i="1"/>
  <c r="MC23" i="1"/>
  <c r="MC24" i="1"/>
  <c r="MC26" i="1"/>
  <c r="MC27" i="1"/>
  <c r="MC28" i="1"/>
  <c r="MC29" i="1"/>
  <c r="MC30" i="1"/>
  <c r="MC31" i="1"/>
  <c r="MC33" i="1"/>
  <c r="MC34" i="1"/>
  <c r="MB13" i="1"/>
  <c r="MB15" i="1"/>
  <c r="MB16" i="1"/>
  <c r="MB17" i="1"/>
  <c r="MB18" i="1"/>
  <c r="MB19" i="1"/>
  <c r="MB20" i="1"/>
  <c r="MB21" i="1"/>
  <c r="MB22" i="1"/>
  <c r="MB23" i="1"/>
  <c r="MB24" i="1"/>
  <c r="MB26" i="1"/>
  <c r="MB27" i="1"/>
  <c r="MB28" i="1"/>
  <c r="MB29" i="1"/>
  <c r="MB30" i="1"/>
  <c r="MB31" i="1"/>
  <c r="MB33" i="1"/>
  <c r="MB34" i="1"/>
  <c r="LX29" i="1"/>
  <c r="LW29" i="1"/>
  <c r="LT25" i="1"/>
  <c r="LO11" i="1"/>
  <c r="LO25" i="1"/>
  <c r="LJ25" i="1"/>
  <c r="LC25" i="1"/>
  <c r="KX25" i="1"/>
  <c r="KT26" i="1"/>
  <c r="KT29" i="1"/>
  <c r="KT32" i="1"/>
  <c r="KT33" i="1"/>
  <c r="KS26" i="1"/>
  <c r="KS29" i="1"/>
  <c r="KS32" i="1"/>
  <c r="KS33" i="1"/>
  <c r="KP25" i="1"/>
  <c r="KN25" i="1"/>
  <c r="C10" i="1" l="1"/>
  <c r="F25" i="1"/>
  <c r="B10" i="1"/>
  <c r="F11" i="1"/>
  <c r="E11" i="1"/>
  <c r="E25" i="1"/>
  <c r="KE30" i="1"/>
  <c r="IC25" i="1"/>
  <c r="HX25" i="1"/>
  <c r="GX33" i="1"/>
  <c r="GW33" i="1"/>
  <c r="GE25" i="1"/>
  <c r="GH25" i="1" s="1"/>
  <c r="FZ25" i="1"/>
  <c r="GC25" i="1" s="1"/>
  <c r="FX25" i="1"/>
  <c r="FS25" i="1"/>
  <c r="EV11" i="1"/>
  <c r="EV25" i="1"/>
  <c r="F10" i="1" l="1"/>
  <c r="E10" i="1"/>
  <c r="EA16" i="1"/>
  <c r="EA20" i="1"/>
  <c r="EA24" i="1"/>
  <c r="EA28" i="1"/>
  <c r="DZ16" i="1"/>
  <c r="DZ20" i="1"/>
  <c r="DZ24" i="1"/>
  <c r="DZ28" i="1"/>
  <c r="CW13" i="1"/>
  <c r="CW14" i="1"/>
  <c r="CV13" i="1"/>
  <c r="CV14" i="1"/>
  <c r="CR13" i="1"/>
  <c r="CR15" i="1"/>
  <c r="CQ13" i="1"/>
  <c r="CQ15" i="1"/>
  <c r="CN11" i="1"/>
  <c r="CM13" i="1"/>
  <c r="CM15" i="1"/>
  <c r="CL13" i="1"/>
  <c r="CL15" i="1"/>
  <c r="CD25" i="1"/>
  <c r="CC34" i="1"/>
  <c r="CB34" i="1"/>
  <c r="BY25" i="1"/>
  <c r="BX26" i="1"/>
  <c r="BX27" i="1"/>
  <c r="BX29" i="1"/>
  <c r="BW26" i="1"/>
  <c r="BW27" i="1"/>
  <c r="BW29" i="1"/>
  <c r="L25" i="1"/>
  <c r="L11" i="1"/>
  <c r="J29" i="1"/>
  <c r="J30" i="1"/>
  <c r="J31" i="1"/>
  <c r="K12" i="1"/>
  <c r="K13" i="1"/>
  <c r="K14" i="1"/>
  <c r="K15" i="1"/>
  <c r="K16" i="1"/>
  <c r="K21" i="1"/>
  <c r="K24" i="1"/>
  <c r="K29" i="1"/>
  <c r="K30" i="1"/>
  <c r="K31" i="1"/>
  <c r="J12" i="1"/>
  <c r="AF25" i="1"/>
  <c r="AH25" i="1"/>
  <c r="AJ25" i="1" s="1"/>
  <c r="AK25" i="1"/>
  <c r="AL25" i="1"/>
  <c r="AM25" i="1"/>
  <c r="AZ25" i="1"/>
  <c r="BA25" i="1"/>
  <c r="BB25" i="1"/>
  <c r="BE25" i="1"/>
  <c r="BF25" i="1"/>
  <c r="BG25" i="1"/>
  <c r="BJ25" i="1"/>
  <c r="BK25" i="1"/>
  <c r="BL25" i="1"/>
  <c r="BZ25" i="1"/>
  <c r="CA25" i="1"/>
  <c r="DI25" i="1"/>
  <c r="DJ25" i="1"/>
  <c r="DO25" i="1"/>
  <c r="EC25" i="1"/>
  <c r="ED25" i="1"/>
  <c r="EH25" i="1"/>
  <c r="EI25" i="1"/>
  <c r="EM25" i="1"/>
  <c r="EN25" i="1"/>
  <c r="EQ25" i="1"/>
  <c r="ER25" i="1"/>
  <c r="ES25" i="1"/>
  <c r="EV10" i="1"/>
  <c r="EW25" i="1"/>
  <c r="EX25" i="1"/>
  <c r="FA25" i="1"/>
  <c r="FB25" i="1"/>
  <c r="FC25" i="1"/>
  <c r="GJ25" i="1"/>
  <c r="GL25" i="1"/>
  <c r="GO25" i="1"/>
  <c r="GP25" i="1"/>
  <c r="GQ25" i="1"/>
  <c r="HI25" i="1"/>
  <c r="HJ25" i="1"/>
  <c r="HK25" i="1"/>
  <c r="HY25" i="1"/>
  <c r="HZ25" i="1"/>
  <c r="ID25" i="1"/>
  <c r="IE25" i="1"/>
  <c r="JQ25" i="1"/>
  <c r="JR25" i="1"/>
  <c r="JS25" i="1"/>
  <c r="JW25" i="1"/>
  <c r="JX25" i="1"/>
  <c r="LE25" i="1"/>
  <c r="LF25" i="1"/>
  <c r="LG25" i="1"/>
  <c r="LK25" i="1"/>
  <c r="LL25" i="1"/>
  <c r="LP25" i="1"/>
  <c r="LQ25" i="1"/>
  <c r="LU25" i="1"/>
  <c r="LV25" i="1"/>
  <c r="ML25" i="1"/>
  <c r="NH25" i="1"/>
  <c r="NI25" i="1"/>
  <c r="NJ25" i="1"/>
  <c r="OG25" i="1"/>
  <c r="H11" i="1"/>
  <c r="I11" i="1"/>
  <c r="M11" i="1"/>
  <c r="P11" i="1" s="1"/>
  <c r="AF11" i="1"/>
  <c r="AG11" i="1"/>
  <c r="AH11" i="1"/>
  <c r="AK11" i="1"/>
  <c r="AL11" i="1"/>
  <c r="AM11" i="1"/>
  <c r="AZ11" i="1"/>
  <c r="BA11" i="1"/>
  <c r="BB11" i="1"/>
  <c r="BE11" i="1"/>
  <c r="BF11" i="1"/>
  <c r="BG11" i="1"/>
  <c r="BJ11" i="1"/>
  <c r="BL11" i="1"/>
  <c r="BN11" i="1" s="1"/>
  <c r="BO11" i="1"/>
  <c r="BP11" i="1"/>
  <c r="BQ11" i="1"/>
  <c r="BT11" i="1"/>
  <c r="BU11" i="1"/>
  <c r="BV11" i="1"/>
  <c r="BY11" i="1"/>
  <c r="BZ11" i="1"/>
  <c r="CA11" i="1"/>
  <c r="CD11" i="1"/>
  <c r="CE11" i="1"/>
  <c r="CF11" i="1"/>
  <c r="CI11" i="1"/>
  <c r="CJ11" i="1"/>
  <c r="CK11" i="1"/>
  <c r="CO11" i="1"/>
  <c r="CO10" i="1" s="1"/>
  <c r="CP11" i="1"/>
  <c r="CS11" i="1"/>
  <c r="CT11" i="1"/>
  <c r="CU11" i="1"/>
  <c r="CX11" i="1"/>
  <c r="CY11" i="1"/>
  <c r="CZ11" i="1"/>
  <c r="DC11" i="1"/>
  <c r="DC10" i="1" s="1"/>
  <c r="DD11" i="1"/>
  <c r="DE11" i="1"/>
  <c r="DH11" i="1"/>
  <c r="DH10" i="1" s="1"/>
  <c r="DI11" i="1"/>
  <c r="DJ11" i="1"/>
  <c r="DM11" i="1"/>
  <c r="DM10" i="1" s="1"/>
  <c r="DO11" i="1"/>
  <c r="DR11" i="1"/>
  <c r="DR10" i="1" s="1"/>
  <c r="DS11" i="1"/>
  <c r="DT11" i="1"/>
  <c r="DW11" i="1"/>
  <c r="DX11" i="1"/>
  <c r="DY11" i="1"/>
  <c r="EB11" i="1"/>
  <c r="EB10" i="1" s="1"/>
  <c r="EC11" i="1"/>
  <c r="ED11" i="1"/>
  <c r="EG11" i="1"/>
  <c r="EG10" i="1" s="1"/>
  <c r="EH11" i="1"/>
  <c r="EI11" i="1"/>
  <c r="EL11" i="1"/>
  <c r="EL10" i="1" s="1"/>
  <c r="EM11" i="1"/>
  <c r="EN11" i="1"/>
  <c r="EQ11" i="1"/>
  <c r="ER11" i="1"/>
  <c r="ES11" i="1"/>
  <c r="EW11" i="1"/>
  <c r="EX11" i="1"/>
  <c r="FA11" i="1"/>
  <c r="FB11" i="1"/>
  <c r="FC11" i="1"/>
  <c r="FK11" i="1"/>
  <c r="FK10" i="1" s="1"/>
  <c r="FL11" i="1"/>
  <c r="FM11" i="1"/>
  <c r="FP11" i="1"/>
  <c r="FQ11" i="1"/>
  <c r="FR11" i="1"/>
  <c r="FU11" i="1"/>
  <c r="FV11" i="1"/>
  <c r="FW11" i="1"/>
  <c r="FZ10" i="1"/>
  <c r="GA11" i="1"/>
  <c r="GB11" i="1"/>
  <c r="GE11" i="1"/>
  <c r="GE10" i="1" s="1"/>
  <c r="GF11" i="1"/>
  <c r="GG11" i="1"/>
  <c r="GJ11" i="1"/>
  <c r="GK11" i="1"/>
  <c r="GL11" i="1"/>
  <c r="GO11" i="1"/>
  <c r="GP11" i="1"/>
  <c r="GQ11" i="1"/>
  <c r="GT11" i="1"/>
  <c r="GU11" i="1"/>
  <c r="GU10" i="1" s="1"/>
  <c r="GV11" i="1"/>
  <c r="GY11" i="1"/>
  <c r="GZ11" i="1"/>
  <c r="HA11" i="1"/>
  <c r="HD11" i="1"/>
  <c r="HE11" i="1"/>
  <c r="HF11" i="1"/>
  <c r="HI11" i="1"/>
  <c r="HJ11" i="1"/>
  <c r="HK11" i="1"/>
  <c r="HN11" i="1"/>
  <c r="HO11" i="1"/>
  <c r="HP11" i="1"/>
  <c r="HS11" i="1"/>
  <c r="HT11" i="1"/>
  <c r="HU11" i="1"/>
  <c r="HY11" i="1"/>
  <c r="HZ11" i="1"/>
  <c r="IC11" i="1"/>
  <c r="ID11" i="1"/>
  <c r="IE11" i="1"/>
  <c r="IR11" i="1"/>
  <c r="IS11" i="1"/>
  <c r="IT11" i="1"/>
  <c r="IW11" i="1"/>
  <c r="IX11" i="1"/>
  <c r="IY11" i="1"/>
  <c r="JB11" i="1"/>
  <c r="JC11" i="1"/>
  <c r="JD11" i="1"/>
  <c r="JG11" i="1"/>
  <c r="JH11" i="1"/>
  <c r="JI11" i="1"/>
  <c r="JL11" i="1"/>
  <c r="JM11" i="1"/>
  <c r="JN11" i="1"/>
  <c r="JQ11" i="1"/>
  <c r="JR11" i="1"/>
  <c r="JS11" i="1"/>
  <c r="JV11" i="1"/>
  <c r="JW11" i="1"/>
  <c r="JX11" i="1"/>
  <c r="KA11" i="1"/>
  <c r="KB11" i="1"/>
  <c r="KC11" i="1"/>
  <c r="KK11" i="1"/>
  <c r="KL11" i="1"/>
  <c r="KM11" i="1"/>
  <c r="KP11" i="1"/>
  <c r="KQ11" i="1"/>
  <c r="KR11" i="1"/>
  <c r="KU11" i="1"/>
  <c r="KV11" i="1"/>
  <c r="KW11" i="1"/>
  <c r="KZ11" i="1"/>
  <c r="LA11" i="1"/>
  <c r="LB11" i="1"/>
  <c r="LE11" i="1"/>
  <c r="LF11" i="1"/>
  <c r="LG11" i="1"/>
  <c r="LJ11" i="1"/>
  <c r="LK11" i="1"/>
  <c r="LL11" i="1"/>
  <c r="LP11" i="1"/>
  <c r="LQ11" i="1"/>
  <c r="LT11" i="1"/>
  <c r="LU11" i="1"/>
  <c r="LV11" i="1"/>
  <c r="LY11" i="1"/>
  <c r="LZ11" i="1"/>
  <c r="MA11" i="1"/>
  <c r="MJ11" i="1"/>
  <c r="MK11" i="1"/>
  <c r="ML11" i="1" s="1"/>
  <c r="MN11" i="1"/>
  <c r="MO11" i="1"/>
  <c r="MP11" i="1"/>
  <c r="MS11" i="1"/>
  <c r="MT11" i="1"/>
  <c r="MU11" i="1"/>
  <c r="MX11" i="1"/>
  <c r="MY11" i="1"/>
  <c r="NC11" i="1"/>
  <c r="ND11" i="1"/>
  <c r="NE11" i="1"/>
  <c r="NI11" i="1"/>
  <c r="NJ11" i="1"/>
  <c r="NM11" i="1"/>
  <c r="NN11" i="1"/>
  <c r="NO11" i="1"/>
  <c r="NR11" i="1"/>
  <c r="NS11" i="1"/>
  <c r="NT11" i="1"/>
  <c r="NW11" i="1"/>
  <c r="NX11" i="1"/>
  <c r="NY11" i="1"/>
  <c r="OB11" i="1"/>
  <c r="OC11" i="1"/>
  <c r="OD11" i="1"/>
  <c r="OG11" i="1"/>
  <c r="OH11" i="1"/>
  <c r="OI11" i="1"/>
  <c r="OL11" i="1"/>
  <c r="OM11" i="1"/>
  <c r="ON11" i="1"/>
  <c r="G11" i="1"/>
  <c r="AO25" i="1" l="1"/>
  <c r="JQ10" i="1"/>
  <c r="DO10" i="1"/>
  <c r="DQ10" i="1" s="1"/>
  <c r="HL11" i="1"/>
  <c r="HM11" i="1"/>
  <c r="OK11" i="1"/>
  <c r="KT11" i="1"/>
  <c r="BD11" i="1"/>
  <c r="EC10" i="1"/>
  <c r="BZ10" i="1"/>
  <c r="FX11" i="1"/>
  <c r="FY11" i="1"/>
  <c r="LS25" i="1"/>
  <c r="HR11" i="1"/>
  <c r="HQ11" i="1"/>
  <c r="EO11" i="1"/>
  <c r="EP11" i="1"/>
  <c r="DV11" i="1"/>
  <c r="NU11" i="1"/>
  <c r="NV11" i="1"/>
  <c r="LH11" i="1"/>
  <c r="LI11" i="1"/>
  <c r="KO11" i="1"/>
  <c r="KN11" i="1"/>
  <c r="HW11" i="1"/>
  <c r="HV11" i="1"/>
  <c r="EU11" i="1"/>
  <c r="ET11" i="1"/>
  <c r="BI11" i="1"/>
  <c r="MW11" i="1"/>
  <c r="MV11" i="1"/>
  <c r="JS10" i="1"/>
  <c r="FT11" i="1"/>
  <c r="FS11" i="1"/>
  <c r="BX11" i="1"/>
  <c r="BW11" i="1"/>
  <c r="OP25" i="1"/>
  <c r="OO25" i="1"/>
  <c r="NZ11" i="1"/>
  <c r="OA11" i="1"/>
  <c r="OP11" i="1"/>
  <c r="NF11" i="1"/>
  <c r="NG11" i="1"/>
  <c r="NA11" i="1"/>
  <c r="NB11" i="1"/>
  <c r="MW25" i="1"/>
  <c r="MV25" i="1"/>
  <c r="MM25" i="1"/>
  <c r="MM11" i="1"/>
  <c r="JZ11" i="1"/>
  <c r="JY11" i="1"/>
  <c r="EK11" i="1"/>
  <c r="EJ11" i="1"/>
  <c r="LN25" i="1"/>
  <c r="LM25" i="1"/>
  <c r="IB25" i="1"/>
  <c r="IA25" i="1"/>
  <c r="DG11" i="1"/>
  <c r="KX11" i="1"/>
  <c r="KY11" i="1"/>
  <c r="CH11" i="1"/>
  <c r="JP25" i="1"/>
  <c r="JO25" i="1"/>
  <c r="CH25" i="1"/>
  <c r="DB11" i="1"/>
  <c r="DA11" i="1"/>
  <c r="JU11" i="1"/>
  <c r="JT11" i="1"/>
  <c r="DL11" i="1"/>
  <c r="LD11" i="1"/>
  <c r="LC11" i="1"/>
  <c r="JP11" i="1"/>
  <c r="JO11" i="1"/>
  <c r="JK11" i="1"/>
  <c r="JF11" i="1"/>
  <c r="JA25" i="1"/>
  <c r="IZ25" i="1"/>
  <c r="IV25" i="1"/>
  <c r="IU25" i="1"/>
  <c r="IG25" i="1"/>
  <c r="IF25" i="1"/>
  <c r="GW11" i="1"/>
  <c r="GX11" i="1"/>
  <c r="FV10" i="1"/>
  <c r="FN25" i="1"/>
  <c r="FO25" i="1"/>
  <c r="EF11" i="1"/>
  <c r="EE11" i="1"/>
  <c r="DB25" i="1"/>
  <c r="DA25" i="1"/>
  <c r="GA10" i="1"/>
  <c r="FB10" i="1"/>
  <c r="BJ10" i="1"/>
  <c r="BB10" i="1"/>
  <c r="AL10" i="1"/>
  <c r="HK10" i="1"/>
  <c r="DQ11" i="1"/>
  <c r="GP10" i="1"/>
  <c r="M10" i="1"/>
  <c r="P10" i="1" s="1"/>
  <c r="ES10" i="1"/>
  <c r="CS10" i="1"/>
  <c r="BP10" i="1"/>
  <c r="FA10" i="1"/>
  <c r="CI10" i="1"/>
  <c r="BG10" i="1"/>
  <c r="BA10" i="1"/>
  <c r="AK10" i="1"/>
  <c r="CC25" i="1"/>
  <c r="LW25" i="1"/>
  <c r="LX25" i="1"/>
  <c r="OE11" i="1"/>
  <c r="OF11" i="1"/>
  <c r="IV11" i="1"/>
  <c r="HC11" i="1"/>
  <c r="GO10" i="1"/>
  <c r="AF10" i="1"/>
  <c r="OE25" i="1"/>
  <c r="OF25" i="1"/>
  <c r="NV25" i="1"/>
  <c r="NU25" i="1"/>
  <c r="KS25" i="1"/>
  <c r="KT25" i="1"/>
  <c r="KE25" i="1"/>
  <c r="KD25" i="1"/>
  <c r="GX25" i="1"/>
  <c r="GW25" i="1"/>
  <c r="KE11" i="1"/>
  <c r="KD11" i="1"/>
  <c r="NP11" i="1"/>
  <c r="NQ11" i="1"/>
  <c r="MC11" i="1"/>
  <c r="MB11" i="1"/>
  <c r="JA11" i="1"/>
  <c r="IZ11" i="1"/>
  <c r="HH11" i="1"/>
  <c r="HG11" i="1"/>
  <c r="CX10" i="1"/>
  <c r="MR25" i="1"/>
  <c r="MQ25" i="1"/>
  <c r="MB25" i="1"/>
  <c r="MC25" i="1"/>
  <c r="FQ10" i="1"/>
  <c r="MR11" i="1"/>
  <c r="MQ11" i="1"/>
  <c r="EX10" i="1"/>
  <c r="AZ10" i="1"/>
  <c r="NL25" i="1"/>
  <c r="NK25" i="1"/>
  <c r="HC25" i="1"/>
  <c r="ED10" i="1"/>
  <c r="CA10" i="1"/>
  <c r="FO11" i="1"/>
  <c r="FN11" i="1"/>
  <c r="OG10" i="1"/>
  <c r="NY10" i="1"/>
  <c r="NM10" i="1"/>
  <c r="NE10" i="1"/>
  <c r="MS10" i="1"/>
  <c r="MK10" i="1"/>
  <c r="ML10" i="1" s="1"/>
  <c r="LP10" i="1"/>
  <c r="LL10" i="1"/>
  <c r="KZ10" i="1"/>
  <c r="KR10" i="1"/>
  <c r="KA10" i="1"/>
  <c r="JG10" i="1"/>
  <c r="IY10" i="1"/>
  <c r="IC10" i="1"/>
  <c r="HU10" i="1"/>
  <c r="HI10" i="1"/>
  <c r="HA10" i="1"/>
  <c r="DX10" i="1"/>
  <c r="ON10" i="1"/>
  <c r="NX10" i="1"/>
  <c r="ND10" i="1"/>
  <c r="MZ10" i="1"/>
  <c r="MN10" i="1"/>
  <c r="MJ10" i="1"/>
  <c r="MA10" i="1"/>
  <c r="LO10" i="1"/>
  <c r="LK10" i="1"/>
  <c r="LG10" i="1"/>
  <c r="KU10" i="1"/>
  <c r="KQ10" i="1"/>
  <c r="KM10" i="1"/>
  <c r="JV10" i="1"/>
  <c r="JR10" i="1"/>
  <c r="JN10" i="1"/>
  <c r="JB10" i="1"/>
  <c r="IX10" i="1"/>
  <c r="IT10" i="1"/>
  <c r="HX10" i="1"/>
  <c r="HT10" i="1"/>
  <c r="HP10" i="1"/>
  <c r="HD10" i="1"/>
  <c r="GZ10" i="1"/>
  <c r="GV10" i="1"/>
  <c r="GQ10" i="1"/>
  <c r="DW10" i="1"/>
  <c r="HS10" i="1"/>
  <c r="GG10" i="1"/>
  <c r="OC10" i="1"/>
  <c r="NI10" i="1"/>
  <c r="MO10" i="1"/>
  <c r="LT10" i="1"/>
  <c r="KV10" i="1"/>
  <c r="JW10" i="1"/>
  <c r="JC10" i="1"/>
  <c r="HY10" i="1"/>
  <c r="HE10" i="1"/>
  <c r="GL10" i="1"/>
  <c r="OB10" i="1"/>
  <c r="NT10" i="1"/>
  <c r="NH10" i="1"/>
  <c r="EW10" i="1"/>
  <c r="EN10" i="1"/>
  <c r="EH10" i="1"/>
  <c r="DT10" i="1"/>
  <c r="CZ10" i="1"/>
  <c r="CM11" i="1"/>
  <c r="BY10" i="1"/>
  <c r="BQ10" i="1"/>
  <c r="EA25" i="1"/>
  <c r="FW10" i="1"/>
  <c r="FR10" i="1"/>
  <c r="G10" i="1"/>
  <c r="OM10" i="1"/>
  <c r="OI10" i="1"/>
  <c r="NW10" i="1"/>
  <c r="NS10" i="1"/>
  <c r="NO10" i="1"/>
  <c r="NC10" i="1"/>
  <c r="MY10" i="1"/>
  <c r="MU10" i="1"/>
  <c r="LZ10" i="1"/>
  <c r="LV10" i="1"/>
  <c r="LJ10" i="1"/>
  <c r="LF10" i="1"/>
  <c r="LB10" i="1"/>
  <c r="KP10" i="1"/>
  <c r="KL10" i="1"/>
  <c r="KC10" i="1"/>
  <c r="JM10" i="1"/>
  <c r="JI10" i="1"/>
  <c r="IW10" i="1"/>
  <c r="IS10" i="1"/>
  <c r="IE10" i="1"/>
  <c r="HO10" i="1"/>
  <c r="GY10" i="1"/>
  <c r="GK10" i="1"/>
  <c r="FU10" i="1"/>
  <c r="FM10" i="1"/>
  <c r="ER10" i="1"/>
  <c r="CT10" i="1"/>
  <c r="CE10" i="1"/>
  <c r="BK10" i="1"/>
  <c r="BE10" i="1"/>
  <c r="AM10" i="1"/>
  <c r="CB25" i="1"/>
  <c r="BO10" i="1"/>
  <c r="H10" i="1"/>
  <c r="DE10" i="1"/>
  <c r="CW25" i="1"/>
  <c r="BX25" i="1"/>
  <c r="K25" i="1"/>
  <c r="J25" i="1"/>
  <c r="DZ11" i="1"/>
  <c r="EA11" i="1"/>
  <c r="K11" i="1"/>
  <c r="J11" i="1"/>
  <c r="DS10" i="1"/>
  <c r="CV25" i="1"/>
  <c r="DD10" i="1"/>
  <c r="CP10" i="1"/>
  <c r="CR11" i="1"/>
  <c r="CQ11" i="1"/>
  <c r="BU10" i="1"/>
  <c r="CJ10" i="1"/>
  <c r="AH10" i="1"/>
  <c r="CL11" i="1"/>
  <c r="BV10" i="1"/>
  <c r="BW25" i="1"/>
  <c r="CK10" i="1"/>
  <c r="OL10" i="1"/>
  <c r="OH10" i="1"/>
  <c r="OD10" i="1"/>
  <c r="NR10" i="1"/>
  <c r="NN10" i="1"/>
  <c r="NJ10" i="1"/>
  <c r="MX10" i="1"/>
  <c r="MT10" i="1"/>
  <c r="MP10" i="1"/>
  <c r="LY10" i="1"/>
  <c r="LU10" i="1"/>
  <c r="LQ10" i="1"/>
  <c r="LE10" i="1"/>
  <c r="LA10" i="1"/>
  <c r="KW10" i="1"/>
  <c r="KK10" i="1"/>
  <c r="KB10" i="1"/>
  <c r="JX10" i="1"/>
  <c r="JL10" i="1"/>
  <c r="JH10" i="1"/>
  <c r="JD10" i="1"/>
  <c r="IR10" i="1"/>
  <c r="ID10" i="1"/>
  <c r="HZ10" i="1"/>
  <c r="HN10" i="1"/>
  <c r="HJ10" i="1"/>
  <c r="GT10" i="1"/>
  <c r="GJ10" i="1"/>
  <c r="GF10" i="1"/>
  <c r="GB10" i="1"/>
  <c r="FP10" i="1"/>
  <c r="FL10" i="1"/>
  <c r="FC10" i="1"/>
  <c r="EQ10" i="1"/>
  <c r="EM10" i="1"/>
  <c r="EI10" i="1"/>
  <c r="CU10" i="1"/>
  <c r="CV11" i="1"/>
  <c r="CF10" i="1"/>
  <c r="BL10" i="1"/>
  <c r="BF10" i="1"/>
  <c r="CY10" i="1"/>
  <c r="AG10" i="1"/>
  <c r="CW11" i="1"/>
  <c r="DZ25" i="1"/>
  <c r="CN10" i="1"/>
  <c r="DY10" i="1"/>
  <c r="DI10" i="1"/>
  <c r="DJ10" i="1"/>
  <c r="CD10" i="1"/>
  <c r="BT10" i="1"/>
  <c r="L10" i="1"/>
  <c r="I10" i="1"/>
  <c r="J13" i="1"/>
  <c r="J14" i="1"/>
  <c r="J15" i="1"/>
  <c r="J16" i="1"/>
  <c r="J21" i="1"/>
  <c r="J24" i="1"/>
  <c r="GH10" i="1" l="1"/>
  <c r="GI10" i="1"/>
  <c r="GD10" i="1"/>
  <c r="GC10" i="1"/>
  <c r="HM10" i="1"/>
  <c r="HL10" i="1"/>
  <c r="OK10" i="1"/>
  <c r="CC10" i="1"/>
  <c r="LS10" i="1"/>
  <c r="BS10" i="1"/>
  <c r="BR10" i="1"/>
  <c r="DU10" i="1"/>
  <c r="DV10" i="1"/>
  <c r="HQ10" i="1"/>
  <c r="HR10" i="1"/>
  <c r="LH10" i="1"/>
  <c r="LI10" i="1"/>
  <c r="BI10" i="1"/>
  <c r="BH10" i="1"/>
  <c r="BC10" i="1"/>
  <c r="BD10" i="1"/>
  <c r="AJ10" i="1"/>
  <c r="AI10" i="1"/>
  <c r="FY10" i="1"/>
  <c r="FX10" i="1"/>
  <c r="EP10" i="1"/>
  <c r="EO10" i="1"/>
  <c r="AO10" i="1"/>
  <c r="AN10" i="1"/>
  <c r="OJ10" i="1"/>
  <c r="BN10" i="1"/>
  <c r="BM10" i="1"/>
  <c r="FS10" i="1"/>
  <c r="FT10" i="1"/>
  <c r="KO10" i="1"/>
  <c r="KN10" i="1"/>
  <c r="HV10" i="1"/>
  <c r="HW10" i="1"/>
  <c r="ET10" i="1"/>
  <c r="EU10" i="1"/>
  <c r="NF10" i="1"/>
  <c r="NZ10" i="1"/>
  <c r="OA10" i="1"/>
  <c r="OP10" i="1"/>
  <c r="NG10" i="1"/>
  <c r="NA10" i="1"/>
  <c r="NB10" i="1"/>
  <c r="MV10" i="1"/>
  <c r="MW10" i="1"/>
  <c r="MM10" i="1"/>
  <c r="EK10" i="1"/>
  <c r="EJ10" i="1"/>
  <c r="JU10" i="1"/>
  <c r="JT10" i="1"/>
  <c r="LN10" i="1"/>
  <c r="LM10" i="1"/>
  <c r="CH10" i="1"/>
  <c r="IB10" i="1"/>
  <c r="IA10" i="1"/>
  <c r="DK10" i="1"/>
  <c r="DL10" i="1"/>
  <c r="KY10" i="1"/>
  <c r="KX10" i="1"/>
  <c r="JZ10" i="1"/>
  <c r="JY10" i="1"/>
  <c r="DG10" i="1"/>
  <c r="LD10" i="1"/>
  <c r="LC10" i="1"/>
  <c r="JP10" i="1"/>
  <c r="JO10" i="1"/>
  <c r="JK10" i="1"/>
  <c r="JF10" i="1"/>
  <c r="IG10" i="1"/>
  <c r="IF10" i="1"/>
  <c r="EF10" i="1"/>
  <c r="EE10" i="1"/>
  <c r="DB10" i="1"/>
  <c r="DA10" i="1"/>
  <c r="DP10" i="1"/>
  <c r="CB10" i="1"/>
  <c r="NU10" i="1"/>
  <c r="NV10" i="1"/>
  <c r="HH10" i="1"/>
  <c r="HG10" i="1"/>
  <c r="OF10" i="1"/>
  <c r="OE10" i="1"/>
  <c r="GW10" i="1"/>
  <c r="GX10" i="1"/>
  <c r="NK10" i="1"/>
  <c r="NL10" i="1"/>
  <c r="KE10" i="1"/>
  <c r="KD10" i="1"/>
  <c r="NQ10" i="1"/>
  <c r="NP10" i="1"/>
  <c r="LX10" i="1"/>
  <c r="LW10" i="1"/>
  <c r="MQ10" i="1"/>
  <c r="MR10" i="1"/>
  <c r="IU10" i="1"/>
  <c r="IV10" i="1"/>
  <c r="MB10" i="1"/>
  <c r="MC10" i="1"/>
  <c r="HC10" i="1"/>
  <c r="IZ10" i="1"/>
  <c r="JA10" i="1"/>
  <c r="KS10" i="1"/>
  <c r="KT10" i="1"/>
  <c r="FO10" i="1"/>
  <c r="FN10" i="1"/>
  <c r="BX10" i="1"/>
  <c r="BW10" i="1"/>
  <c r="CR10" i="1"/>
  <c r="CQ10" i="1"/>
  <c r="CV10" i="1"/>
  <c r="CW10" i="1"/>
  <c r="DZ10" i="1"/>
  <c r="EA10" i="1"/>
  <c r="CM10" i="1"/>
  <c r="CL10" i="1"/>
  <c r="J10" i="1"/>
  <c r="K10" i="1"/>
</calcChain>
</file>

<file path=xl/sharedStrings.xml><?xml version="1.0" encoding="utf-8"?>
<sst xmlns="http://schemas.openxmlformats.org/spreadsheetml/2006/main" count="876" uniqueCount="171">
  <si>
    <t>Государственная программа "Развитие образования"</t>
  </si>
  <si>
    <t>Государственная программа "Культурное пространство"</t>
  </si>
  <si>
    <t>Государственная программа "Развитие физической культуры и спорта"</t>
  </si>
  <si>
    <t>Государственная программа "Развитие агропромышленного комплекса"</t>
  </si>
  <si>
    <t>Государственная программа "Развитие жилищной сферы"</t>
  </si>
  <si>
    <t>Государственная программа "Жилищно-коммунальный комплекс и городская среда"</t>
  </si>
  <si>
    <t>Государственная программа "Экологическая безопасность"</t>
  </si>
  <si>
    <t>Государственная программа "Развитие экономического потенциала"</t>
  </si>
  <si>
    <t>Государственная программа "Современная транспортная система"</t>
  </si>
  <si>
    <t>Государственная программа "Создание условий для эффективного управления муниципальными финансами"</t>
  </si>
  <si>
    <t>Государственная программа "Профилактика правонарушений и обеспечение отдельных прав граждан"</t>
  </si>
  <si>
    <t>Государственная программа "Реализация государственной национальной политики и профилактика экстремизма"</t>
  </si>
  <si>
    <t>Уточненный план на год</t>
  </si>
  <si>
    <t>Исполнение</t>
  </si>
  <si>
    <t xml:space="preserve">% исполнения </t>
  </si>
  <si>
    <t>Окружной бюджет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</si>
  <si>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</si>
  <si>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02.2.03.82470</t>
  </si>
  <si>
    <t>Наименование муниципальных районов (городских округов)</t>
  </si>
  <si>
    <t xml:space="preserve">Городские округа </t>
  </si>
  <si>
    <t>г. Нефтеюганск</t>
  </si>
  <si>
    <t>г. Сургут</t>
  </si>
  <si>
    <t xml:space="preserve">г. Ханты-Мансийск </t>
  </si>
  <si>
    <t>г. Нижневартовск</t>
  </si>
  <si>
    <t>г. Мегион</t>
  </si>
  <si>
    <t>г. Урай</t>
  </si>
  <si>
    <t>г. Когалым</t>
  </si>
  <si>
    <t>г. Радужный</t>
  </si>
  <si>
    <t>г. Лангепас</t>
  </si>
  <si>
    <t>г. Нягань</t>
  </si>
  <si>
    <t>г. Пыть-Ях</t>
  </si>
  <si>
    <t>г. Покачи</t>
  </si>
  <si>
    <t>г. Югорск</t>
  </si>
  <si>
    <t>Муниципальные районы</t>
  </si>
  <si>
    <t>Белоярский район</t>
  </si>
  <si>
    <t>Березовский район</t>
  </si>
  <si>
    <t>Кондинский район</t>
  </si>
  <si>
    <t>Октябрьский район</t>
  </si>
  <si>
    <t>Сургутский район</t>
  </si>
  <si>
    <t>Советский район</t>
  </si>
  <si>
    <t>Ханты-Мансийский район</t>
  </si>
  <si>
    <t>Нижневартовский район</t>
  </si>
  <si>
    <t>Нефтеюганский район</t>
  </si>
  <si>
    <t>Нераспределенный резерв</t>
  </si>
  <si>
    <t>Субсидии 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</si>
  <si>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02.2.03.82480 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</si>
  <si>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</si>
  <si>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02.2.04.82050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</si>
  <si>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</si>
  <si>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02.2.E2.50970</t>
  </si>
  <si>
    <t>Федеральный бюджет</t>
  </si>
  <si>
    <t>Создание центров цифрового образования детей</t>
  </si>
  <si>
    <t>02.2.E4.52190</t>
  </si>
  <si>
    <t>Субсидии на реализацию отдельных мероприятий, направленных на создание современных моделей дополнительного образования, организацию деятельности молодежных трудовых отрядов, допризывной подготовки молодежи</t>
  </si>
  <si>
    <t>02.4.03.82620</t>
  </si>
  <si>
    <t>02.4.06.82620</t>
  </si>
  <si>
    <t>Субсидии на строительство и реконструкцию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</si>
  <si>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02.5.04.82030</t>
  </si>
  <si>
    <t>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дошкольных образовательных организаций и (или) общеобразовательных организаций</t>
  </si>
  <si>
    <t>02.5.04.82040</t>
  </si>
  <si>
    <t>Субсидии на оснащение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</si>
  <si>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02.5.04.82540</t>
  </si>
  <si>
    <t>Создание новых мест в общеобразовательных организациях</t>
  </si>
  <si>
    <t>02.5.E1.55200</t>
  </si>
  <si>
    <t>Субсидии на строительство и реконструкцию общеобразовательных организаций</t>
  </si>
  <si>
    <t>02.5.E1.82680</t>
  </si>
  <si>
    <t>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</si>
  <si>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02.5.E1.82690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</si>
  <si>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</si>
  <si>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02.5.P2.52320</t>
  </si>
  <si>
    <t>Субсидии на строительство и реконструкцию дошкольных образовательных организаций, общеобразовательных организаций, осуществляющих образовательную деятельность по образовательным программам дошкольного образования</t>
  </si>
  <si>
    <t>02.5.P2.82700</t>
  </si>
  <si>
    <t>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дошкольных образовательных организаций, общеобразовательных организаций, осуществляющих образовательную деятельность по образовательным программам дошкольного образования</t>
  </si>
  <si>
    <t>02.5.P2.82710</t>
  </si>
  <si>
    <t>Субсидии на развитие сферы культуры в муниципальных образованиях Ханты-Мансийского автономного округа – Югры</t>
  </si>
  <si>
    <t>05.1.01.82520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</si>
  <si>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</si>
  <si>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05.2.02.R4660</t>
  </si>
  <si>
    <t>Поддержка творческой деятельности и техническое оснащение детских и кукольных театров</t>
  </si>
  <si>
    <t>05.2.02.R5170</t>
  </si>
  <si>
    <t>05.4.04.82520</t>
  </si>
  <si>
    <t>Субсидии на развитие материально-технической базы муниципальных учреждений спорта</t>
  </si>
  <si>
    <t>06.1.04.82120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</si>
  <si>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</si>
  <si>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06.2.01.82110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</si>
  <si>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</si>
  <si>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06.2.P5.50810</t>
  </si>
  <si>
    <t>Обеспечение комплексного развития сельских территорий</t>
  </si>
  <si>
    <t xml:space="preserve">08.В.01.R5760 </t>
  </si>
  <si>
    <t>08.В.02.R5760</t>
  </si>
  <si>
    <t>Субсидии на строительство объектов инженерной инфраструктуры на территориях, предназначенных для жилищного строительства</t>
  </si>
  <si>
    <t>11.3.03.82180</t>
  </si>
  <si>
    <t>Субсидии для реализации полномочий в области жилищных отношений</t>
  </si>
  <si>
    <t>11.3.07.82660</t>
  </si>
  <si>
    <t>Субсидии для реализации полномочий в области жилищного строительства</t>
  </si>
  <si>
    <t>11.3.08.82670</t>
  </si>
  <si>
    <t>Субсидии на завершение строительства (реконструкцию) многоквартирных домов, для строительства которых привлечены средства граждан, включенных в реестр граждан, чьи денежные средства привлечены для строительства многоквартирных домов и чьи права нарушены</t>
  </si>
  <si>
    <t>11.3.09.82720</t>
  </si>
  <si>
    <t>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</si>
  <si>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11.3.10.R1780</t>
  </si>
  <si>
    <t>Стимулирование программ развития жилищного строительства субъектов Российской Федерации</t>
  </si>
  <si>
    <t xml:space="preserve">11.3.F1.50210 </t>
  </si>
  <si>
    <t>Обеспечение устойчивого сокращения непригодного для проживания жилищного фонда за счет средств, поступивших от государственной корпорации – Фонда содействия реформированию жилищно-коммунального хозяйства</t>
  </si>
  <si>
    <t>11.3.F3.67483</t>
  </si>
  <si>
    <t>Обеспечение устойчивого сокращения непригодного для проживания жилищного фонда за счет средств бюджета автономного округа</t>
  </si>
  <si>
    <t>11.3.F3.67484</t>
  </si>
  <si>
    <t>Реализация мероприятий по обеспечению жильем молодых семей</t>
  </si>
  <si>
    <t>11.5.10.R4970</t>
  </si>
  <si>
    <t>Субсидии на реконструкцию, расширение, модернизацию, строительство коммунальных объектов</t>
  </si>
  <si>
    <t>12.1.01.82190</t>
  </si>
  <si>
    <t>Строительство и реконструкция (модернизация) объектов питьевого водоснабжения</t>
  </si>
  <si>
    <t>12.1.G5.52430</t>
  </si>
  <si>
    <t>12.1.G5.82190</t>
  </si>
  <si>
    <t>Субсидии на реализацию полномочий в сфере жилищно-коммунального комплекса</t>
  </si>
  <si>
    <t xml:space="preserve">12.3.07.82590 </t>
  </si>
  <si>
    <t>Субсидии на 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</si>
  <si>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12.4.03.82240</t>
  </si>
  <si>
    <t>Реализация программ формирования современной городской среды</t>
  </si>
  <si>
    <t>12.8.F2.55550</t>
  </si>
  <si>
    <t>Субсидии на благоустройство территорий муниципальных образований</t>
  </si>
  <si>
    <t>12.8.F2.82600</t>
  </si>
  <si>
    <t>Субсидии на реализацию проектов по ликвидации объектов накопленного вреда окружающей среде</t>
  </si>
  <si>
    <t>15.1.G1.82640</t>
  </si>
  <si>
    <t>Субсидии на реализацию мероприятий по организации деятельности по обращению с твердыми коммунальными отходами</t>
  </si>
  <si>
    <t>15.3.01.82650</t>
  </si>
  <si>
    <t xml:space="preserve">Субсидии на строительство противопаводковых дамб обвалования </t>
  </si>
  <si>
    <t>15.4.01.82740</t>
  </si>
  <si>
    <t>Субсидии на организацию предоставления государственных услуг в многофункциональных центрах предоставления государственных и муниципальных услуг</t>
  </si>
  <si>
    <t>16.2.01.82370</t>
  </si>
  <si>
    <t>Субсидии на поддержку малого и среднего предпринимательства</t>
  </si>
  <si>
    <t>16.5.I4.82380</t>
  </si>
  <si>
    <t>16.5.I8.82380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</si>
  <si>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</si>
  <si>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18.6.03.82390</t>
  </si>
  <si>
    <t>18.6.R1.82390</t>
  </si>
  <si>
    <t>Субсидии на приобретение и установку работающих в автоматическом режиме специальных технических средств, имеющих функции фото- и киносъемки, видеозаписи, для фиксации нарушений правил дорожного движения, а также на обработку и рассылку постановлений органов государственного контроля (надзора)</t>
  </si>
  <si>
    <t xml:space="preserve">18.8.01.82730 </t>
  </si>
  <si>
    <t>Субсидии муниципальным районам на выравнивание бюджетной обеспеченности поселений, входящих в состав муниципальных районов</t>
  </si>
  <si>
    <t>20.1.01.82410</t>
  </si>
  <si>
    <t>Субсидия бюджету городского округа город Ханты-Мансийск на осуществление функций административного центра Ханты-Мансийского автономного округа – Югры</t>
  </si>
  <si>
    <t>20.1.02.82400</t>
  </si>
  <si>
    <t>Субсидии на содействие развитию исторических и иных местных традиций</t>
  </si>
  <si>
    <t>20.1.02.82420</t>
  </si>
  <si>
    <t xml:space="preserve"> Субсидии на обеспечение функционирования и развития систем видеонаблюдения в сфере общественного порядка</t>
  </si>
  <si>
    <t>29.1.01.82290</t>
  </si>
  <si>
    <t>Субсидии на создание условий для деятельности народных дружин</t>
  </si>
  <si>
    <t>29.1.02.82300</t>
  </si>
  <si>
    <t>Субсидии на реализацию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</t>
  </si>
  <si>
    <t>29.4.02.82630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</si>
  <si>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</si>
  <si>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 xml:space="preserve">30.11.0.82560 </t>
  </si>
  <si>
    <t>Всего субсидий</t>
  </si>
  <si>
    <t>(тыс. рублей)</t>
  </si>
  <si>
    <t>к уточн. плану на год</t>
  </si>
  <si>
    <t>02.2.E2.54910</t>
  </si>
  <si>
    <t xml:space="preserve">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</si>
  <si>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16.5.03.82380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</si>
  <si>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</si>
  <si>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02.2.03.R3040 </t>
  </si>
  <si>
    <t>11.3.F1.5021F</t>
  </si>
  <si>
    <t>Стимулирование программ развития жилищного строительства субъектов Российской Федерации за счет средств резервного фонда Правительства Российской Федерации</t>
  </si>
  <si>
    <t>Обеспечение мероприятий по капитальному ремонту многоквартирных домов за счет средств, поступивших от государственной корпорации – Фонда содействия реформированию жилищно-коммунального хозяйства</t>
  </si>
  <si>
    <t>12.2.03.09501</t>
  </si>
  <si>
    <t xml:space="preserve"> Средства, поступившие от государственной корпорации - Фонд содействия реформированию жилищно-коммунального хозяйства</t>
  </si>
  <si>
    <t>Сведения о фактических расходах на предоставление субсидий из бюджета Ханты-Мансийского автономного округа - Югры бюджетам муниципальных образований за 2020 год в разрезе государственных программ Ханты-Мансийского автономного округа - Югры и видов субсидий</t>
  </si>
  <si>
    <t>06.1.04.82820</t>
  </si>
  <si>
    <t xml:space="preserve"> Субсидии на софинансирование мероприятий по приобретению объектов недвижимого имущества для размещения учреждений физической культуры и спорта</t>
  </si>
  <si>
    <t>св.100</t>
  </si>
  <si>
    <t>Первоначальный план на год</t>
  </si>
  <si>
    <t>к перв. годовому плану</t>
  </si>
  <si>
    <t>Приложение 13.3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</si>
</sst>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[&gt;=50]#,##0.0,;[Red][&lt;=-50]\-#,##0.0,;#,##0.0,"/>
    <numFmt numFmtId="165" formatCode="_-* #,##0.0\ _₽_-;\-* #,##0.0\ _₽_-;_-* &quot;-&quot;??\ _₽_-;_-@_-"/>
    <numFmt numFmtId="166" formatCode="0.0"/>
    <numFmt numFmtId="167" formatCode="&quot;&quot;#,##0.0"/>
    <numFmt numFmtId="168" formatCode="#,##0.0_ ;[Red]\-#,##0.0\ "/>
    <numFmt numFmtId="169" formatCode="#,##0.0_ ;\-#,##0.0\ "/>
    <numFmt numFmtId="170" formatCode="[&gt;=5]#,##0.00,;[Red][&lt;=-5]\-#,##0.00,;#,##0.00,"/>
    <numFmt numFmtId="171" formatCode="[&gt;=50]#,##0.00,;[Red][&lt;=-50]\-#,##0.00,;#,##0.00,"/>
  </numFmts>
  <fonts count="11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9" fillId="0" borderId="1"/>
  </cellStyleXfs>
  <cellXfs count="81">
    <xf numFmtId="0" fontId="0" fillId="0" borderId="0" xfId="0"/>
    <xf numFmtId="0" fontId="3" fillId="0" borderId="1" xfId="0" applyFont="1" applyBorder="1"/>
    <xf numFmtId="164" fontId="3" fillId="0" borderId="6" xfId="0" applyNumberFormat="1" applyFont="1" applyBorder="1" applyAlignment="1">
      <alignment horizontal="right" vertical="center"/>
    </xf>
    <xf numFmtId="0" fontId="7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3" fillId="0" borderId="6" xfId="0" applyNumberFormat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 wrapText="1"/>
    </xf>
    <xf numFmtId="165" fontId="3" fillId="0" borderId="6" xfId="1" applyNumberFormat="1" applyFont="1" applyBorder="1" applyAlignment="1">
      <alignment horizontal="right" vertical="center" wrapText="1"/>
    </xf>
    <xf numFmtId="165" fontId="5" fillId="0" borderId="6" xfId="0" applyNumberFormat="1" applyFont="1" applyBorder="1" applyAlignment="1">
      <alignment horizontal="right" vertical="center" wrapText="1"/>
    </xf>
    <xf numFmtId="165" fontId="5" fillId="0" borderId="6" xfId="1" applyNumberFormat="1" applyFont="1" applyBorder="1" applyAlignment="1">
      <alignment horizontal="right" vertical="center" wrapText="1"/>
    </xf>
    <xf numFmtId="164" fontId="5" fillId="0" borderId="6" xfId="0" applyNumberFormat="1" applyFont="1" applyBorder="1" applyAlignment="1">
      <alignment vertical="center" wrapText="1"/>
    </xf>
    <xf numFmtId="164" fontId="5" fillId="0" borderId="6" xfId="0" applyNumberFormat="1" applyFont="1" applyBorder="1" applyAlignment="1">
      <alignment horizontal="right" vertical="center"/>
    </xf>
    <xf numFmtId="166" fontId="5" fillId="0" borderId="6" xfId="0" applyNumberFormat="1" applyFont="1" applyBorder="1" applyAlignment="1">
      <alignment horizontal="right" vertical="center"/>
    </xf>
    <xf numFmtId="166" fontId="5" fillId="0" borderId="6" xfId="0" applyNumberFormat="1" applyFont="1" applyBorder="1" applyAlignment="1">
      <alignment vertical="center" wrapText="1"/>
    </xf>
    <xf numFmtId="166" fontId="3" fillId="0" borderId="6" xfId="0" applyNumberFormat="1" applyFont="1" applyBorder="1" applyAlignment="1">
      <alignment vertical="center" wrapText="1"/>
    </xf>
    <xf numFmtId="167" fontId="6" fillId="0" borderId="6" xfId="0" applyNumberFormat="1" applyFont="1" applyBorder="1" applyAlignment="1">
      <alignment horizontal="center" vertical="center"/>
    </xf>
    <xf numFmtId="167" fontId="6" fillId="0" borderId="6" xfId="0" applyNumberFormat="1" applyFont="1" applyFill="1" applyBorder="1" applyAlignment="1">
      <alignment horizontal="center" vertical="center"/>
    </xf>
    <xf numFmtId="168" fontId="5" fillId="0" borderId="6" xfId="0" applyNumberFormat="1" applyFont="1" applyBorder="1" applyAlignment="1">
      <alignment vertical="center" wrapText="1"/>
    </xf>
    <xf numFmtId="168" fontId="3" fillId="0" borderId="6" xfId="0" applyNumberFormat="1" applyFont="1" applyBorder="1" applyAlignment="1">
      <alignment vertical="center" wrapText="1"/>
    </xf>
    <xf numFmtId="169" fontId="5" fillId="0" borderId="6" xfId="1" applyNumberFormat="1" applyFont="1" applyBorder="1" applyAlignment="1">
      <alignment horizontal="right" vertical="center" wrapText="1"/>
    </xf>
    <xf numFmtId="169" fontId="5" fillId="0" borderId="6" xfId="0" applyNumberFormat="1" applyFont="1" applyBorder="1" applyAlignment="1">
      <alignment horizontal="right" vertical="center" wrapText="1"/>
    </xf>
    <xf numFmtId="2" fontId="5" fillId="0" borderId="6" xfId="1" applyNumberFormat="1" applyFont="1" applyBorder="1" applyAlignment="1">
      <alignment horizontal="right" vertical="center" wrapText="1"/>
    </xf>
    <xf numFmtId="0" fontId="5" fillId="0" borderId="1" xfId="0" applyNumberFormat="1" applyFont="1" applyBorder="1" applyAlignment="1">
      <alignment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right" wrapText="1"/>
    </xf>
    <xf numFmtId="164" fontId="5" fillId="0" borderId="6" xfId="0" applyNumberFormat="1" applyFont="1" applyBorder="1" applyAlignment="1">
      <alignment horizontal="right" wrapText="1"/>
    </xf>
    <xf numFmtId="164" fontId="3" fillId="0" borderId="6" xfId="0" applyNumberFormat="1" applyFont="1" applyBorder="1" applyAlignment="1">
      <alignment horizontal="right"/>
    </xf>
    <xf numFmtId="165" fontId="3" fillId="0" borderId="6" xfId="1" applyNumberFormat="1" applyFont="1" applyBorder="1" applyAlignment="1">
      <alignment horizontal="right" wrapText="1"/>
    </xf>
    <xf numFmtId="0" fontId="7" fillId="0" borderId="6" xfId="0" applyFont="1" applyFill="1" applyBorder="1" applyAlignment="1">
      <alignment horizontal="right" wrapText="1"/>
    </xf>
    <xf numFmtId="0" fontId="3" fillId="0" borderId="6" xfId="0" applyNumberFormat="1" applyFont="1" applyBorder="1" applyAlignment="1">
      <alignment horizontal="right" wrapText="1"/>
    </xf>
    <xf numFmtId="167" fontId="6" fillId="0" borderId="6" xfId="0" applyNumberFormat="1" applyFont="1" applyBorder="1" applyAlignment="1">
      <alignment horizontal="right"/>
    </xf>
    <xf numFmtId="167" fontId="6" fillId="0" borderId="6" xfId="0" applyNumberFormat="1" applyFont="1" applyFill="1" applyBorder="1" applyAlignment="1">
      <alignment horizontal="right"/>
    </xf>
    <xf numFmtId="166" fontId="5" fillId="0" borderId="6" xfId="0" applyNumberFormat="1" applyFont="1" applyBorder="1" applyAlignment="1">
      <alignment horizontal="right" vertical="center" wrapText="1"/>
    </xf>
    <xf numFmtId="166" fontId="3" fillId="0" borderId="6" xfId="0" applyNumberFormat="1" applyFont="1" applyBorder="1" applyAlignment="1">
      <alignment horizontal="right" vertical="center"/>
    </xf>
    <xf numFmtId="164" fontId="5" fillId="0" borderId="6" xfId="0" applyNumberFormat="1" applyFont="1" applyFill="1" applyBorder="1" applyAlignment="1">
      <alignment vertical="center" wrapText="1"/>
    </xf>
    <xf numFmtId="0" fontId="8" fillId="0" borderId="1" xfId="2" applyFont="1" applyFill="1" applyAlignment="1">
      <alignment horizontal="right"/>
    </xf>
    <xf numFmtId="0" fontId="5" fillId="0" borderId="1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right" vertical="center"/>
    </xf>
    <xf numFmtId="0" fontId="10" fillId="0" borderId="1" xfId="2" applyFont="1" applyFill="1" applyBorder="1" applyAlignment="1">
      <alignment horizontal="right" wrapText="1"/>
    </xf>
    <xf numFmtId="164" fontId="5" fillId="0" borderId="6" xfId="0" applyNumberFormat="1" applyFont="1" applyBorder="1" applyAlignment="1">
      <alignment horizontal="right"/>
    </xf>
    <xf numFmtId="167" fontId="6" fillId="0" borderId="10" xfId="0" applyNumberFormat="1" applyFont="1" applyBorder="1" applyAlignment="1">
      <alignment horizontal="center" vertical="center"/>
    </xf>
    <xf numFmtId="170" fontId="1" fillId="0" borderId="6" xfId="0" applyNumberFormat="1" applyFont="1" applyBorder="1" applyAlignment="1">
      <alignment horizontal="right" vertical="center"/>
    </xf>
    <xf numFmtId="2" fontId="5" fillId="0" borderId="6" xfId="0" applyNumberFormat="1" applyFont="1" applyBorder="1" applyAlignment="1">
      <alignment horizontal="right" vertical="center"/>
    </xf>
    <xf numFmtId="165" fontId="3" fillId="0" borderId="6" xfId="0" applyNumberFormat="1" applyFont="1" applyBorder="1" applyAlignment="1">
      <alignment horizontal="right" vertical="center" wrapText="1"/>
    </xf>
    <xf numFmtId="164" fontId="5" fillId="0" borderId="6" xfId="0" applyNumberFormat="1" applyFont="1" applyBorder="1" applyAlignment="1">
      <alignment wrapText="1"/>
    </xf>
    <xf numFmtId="171" fontId="3" fillId="0" borderId="6" xfId="0" applyNumberFormat="1" applyFont="1" applyBorder="1" applyAlignment="1">
      <alignment horizontal="right" vertical="center"/>
    </xf>
    <xf numFmtId="2" fontId="3" fillId="0" borderId="6" xfId="0" applyNumberFormat="1" applyFont="1" applyBorder="1" applyAlignment="1">
      <alignment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68" fontId="5" fillId="0" borderId="6" xfId="0" applyNumberFormat="1" applyFont="1" applyBorder="1" applyAlignment="1">
      <alignment horizontal="right" vertical="center" wrapText="1"/>
    </xf>
    <xf numFmtId="168" fontId="3" fillId="0" borderId="6" xfId="0" applyNumberFormat="1" applyFont="1" applyBorder="1" applyAlignment="1">
      <alignment horizontal="right" vertical="center" wrapText="1"/>
    </xf>
    <xf numFmtId="166" fontId="3" fillId="0" borderId="6" xfId="0" applyNumberFormat="1" applyFont="1" applyBorder="1" applyAlignment="1">
      <alignment horizontal="right" vertical="center" wrapText="1"/>
    </xf>
    <xf numFmtId="164" fontId="3" fillId="0" borderId="6" xfId="0" applyNumberFormat="1" applyFont="1" applyFill="1" applyBorder="1" applyAlignment="1">
      <alignment vertical="center" wrapText="1"/>
    </xf>
    <xf numFmtId="165" fontId="5" fillId="0" borderId="6" xfId="0" applyNumberFormat="1" applyFont="1" applyFill="1" applyBorder="1" applyAlignment="1">
      <alignment horizontal="right" vertical="center" wrapText="1"/>
    </xf>
    <xf numFmtId="164" fontId="3" fillId="0" borderId="6" xfId="0" applyNumberFormat="1" applyFont="1" applyFill="1" applyBorder="1" applyAlignment="1">
      <alignment horizontal="right" vertical="center"/>
    </xf>
    <xf numFmtId="165" fontId="5" fillId="0" borderId="6" xfId="1" applyNumberFormat="1" applyFont="1" applyFill="1" applyBorder="1" applyAlignment="1">
      <alignment horizontal="righ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11" fontId="3" fillId="0" borderId="6" xfId="0" applyNumberFormat="1" applyFont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8" fillId="0" borderId="1" xfId="2" applyFont="1" applyFill="1" applyAlignment="1">
      <alignment horizontal="right"/>
    </xf>
    <xf numFmtId="0" fontId="5" fillId="0" borderId="1" xfId="0" applyNumberFormat="1" applyFont="1" applyBorder="1" applyAlignment="1">
      <alignment horizontal="center" vertical="center" wrapText="1"/>
    </xf>
    <xf numFmtId="0" fontId="10" fillId="0" borderId="8" xfId="2" applyFont="1" applyFill="1" applyBorder="1" applyAlignment="1">
      <alignment horizontal="right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P35"/>
  <sheetViews>
    <sheetView tabSelected="1" zoomScaleNormal="100" zoomScaleSheetLayoutView="100" workbookViewId="0">
      <selection activeCell="OS40" sqref="OS40"/>
    </sheetView>
  </sheetViews>
  <sheetFormatPr defaultRowHeight="14.4" x14ac:dyDescent="0.3"/>
  <cols>
    <col min="1" max="1" width="21.109375" customWidth="1"/>
    <col min="2" max="2" width="14.44140625" customWidth="1"/>
    <col min="3" max="3" width="11.6640625" customWidth="1"/>
    <col min="4" max="4" width="11.33203125" customWidth="1"/>
    <col min="5" max="5" width="9.33203125" customWidth="1"/>
    <col min="6" max="6" width="9" customWidth="1"/>
    <col min="7" max="7" width="14.33203125" customWidth="1"/>
    <col min="8" max="8" width="11.6640625" customWidth="1"/>
    <col min="9" max="9" width="10.6640625" customWidth="1"/>
    <col min="10" max="10" width="8.88671875" customWidth="1"/>
    <col min="11" max="11" width="9.109375" customWidth="1"/>
    <col min="12" max="12" width="14.5546875" customWidth="1"/>
    <col min="13" max="13" width="11.109375" customWidth="1"/>
    <col min="14" max="14" width="9.88671875" customWidth="1"/>
    <col min="15" max="15" width="8.33203125" customWidth="1"/>
    <col min="16" max="16" width="8.5546875" customWidth="1"/>
    <col min="17" max="17" width="14" customWidth="1"/>
    <col min="18" max="18" width="13.33203125" customWidth="1"/>
    <col min="19" max="19" width="12.5546875" customWidth="1"/>
    <col min="20" max="21" width="8" customWidth="1"/>
    <col min="22" max="22" width="14" customWidth="1"/>
    <col min="23" max="23" width="11.88671875" customWidth="1"/>
    <col min="24" max="24" width="11" customWidth="1"/>
    <col min="25" max="26" width="8" customWidth="1"/>
    <col min="27" max="27" width="13.88671875" customWidth="1"/>
    <col min="28" max="28" width="12" customWidth="1"/>
    <col min="29" max="29" width="10.5546875" customWidth="1"/>
    <col min="30" max="31" width="8.88671875" customWidth="1"/>
    <col min="32" max="32" width="14.44140625" customWidth="1"/>
    <col min="33" max="33" width="11.6640625" customWidth="1"/>
    <col min="34" max="34" width="10.88671875" customWidth="1"/>
    <col min="35" max="35" width="9" customWidth="1"/>
    <col min="36" max="36" width="8.5546875" customWidth="1"/>
    <col min="37" max="37" width="13.88671875" customWidth="1"/>
    <col min="38" max="38" width="13.44140625" customWidth="1"/>
    <col min="39" max="39" width="11.44140625" customWidth="1"/>
    <col min="40" max="40" width="9" customWidth="1"/>
    <col min="41" max="41" width="8.6640625" customWidth="1"/>
    <col min="42" max="42" width="14" customWidth="1"/>
    <col min="43" max="43" width="11.5546875" customWidth="1"/>
    <col min="44" max="44" width="10.6640625" customWidth="1"/>
    <col min="45" max="45" width="9.6640625" customWidth="1"/>
    <col min="46" max="46" width="7" customWidth="1"/>
    <col min="47" max="47" width="14" customWidth="1"/>
    <col min="48" max="48" width="12.44140625" customWidth="1"/>
    <col min="49" max="49" width="12.109375" customWidth="1"/>
    <col min="50" max="51" width="8.6640625" customWidth="1"/>
    <col min="52" max="52" width="14.44140625" customWidth="1"/>
    <col min="53" max="54" width="10.44140625" customWidth="1"/>
    <col min="55" max="55" width="9.33203125" customWidth="1"/>
    <col min="56" max="56" width="9.109375" customWidth="1"/>
    <col min="57" max="57" width="13.5546875" customWidth="1"/>
    <col min="58" max="58" width="11.33203125" customWidth="1"/>
    <col min="59" max="59" width="10.6640625" customWidth="1"/>
    <col min="60" max="60" width="9.33203125" customWidth="1"/>
    <col min="61" max="61" width="8.88671875" customWidth="1"/>
    <col min="62" max="62" width="14.109375" customWidth="1"/>
    <col min="63" max="64" width="10.6640625" customWidth="1"/>
    <col min="65" max="65" width="9.109375" customWidth="1"/>
    <col min="66" max="66" width="9.5546875" customWidth="1"/>
    <col min="67" max="67" width="14.109375" customWidth="1"/>
    <col min="68" max="68" width="10.88671875" customWidth="1"/>
    <col min="69" max="69" width="11.33203125" customWidth="1"/>
    <col min="70" max="70" width="8.88671875" customWidth="1"/>
    <col min="71" max="71" width="9" customWidth="1"/>
    <col min="72" max="72" width="14.5546875" customWidth="1"/>
    <col min="73" max="73" width="12.88671875" customWidth="1"/>
    <col min="74" max="74" width="10.6640625" customWidth="1"/>
    <col min="75" max="75" width="9" customWidth="1"/>
    <col min="76" max="76" width="8.44140625" customWidth="1"/>
    <col min="77" max="77" width="13.6640625" customWidth="1"/>
    <col min="78" max="78" width="11" customWidth="1"/>
    <col min="79" max="79" width="11.33203125" customWidth="1"/>
    <col min="80" max="80" width="9.44140625" customWidth="1"/>
    <col min="81" max="81" width="9.109375" customWidth="1"/>
    <col min="82" max="82" width="14" customWidth="1"/>
    <col min="83" max="83" width="11.6640625" customWidth="1"/>
    <col min="84" max="84" width="11.44140625" customWidth="1"/>
    <col min="85" max="86" width="8.5546875" customWidth="1"/>
    <col min="87" max="87" width="13.88671875" customWidth="1"/>
    <col min="88" max="88" width="11" customWidth="1"/>
    <col min="89" max="89" width="10.88671875" customWidth="1"/>
    <col min="90" max="90" width="8.5546875" customWidth="1"/>
    <col min="91" max="91" width="8.6640625" customWidth="1"/>
    <col min="92" max="92" width="14.44140625" customWidth="1"/>
    <col min="93" max="93" width="11.6640625" customWidth="1"/>
    <col min="94" max="94" width="10" customWidth="1"/>
    <col min="95" max="96" width="8.88671875" customWidth="1"/>
    <col min="97" max="97" width="13.6640625" customWidth="1"/>
    <col min="98" max="98" width="10.88671875" customWidth="1"/>
    <col min="99" max="99" width="10" customWidth="1"/>
    <col min="100" max="100" width="9.44140625" customWidth="1"/>
    <col min="101" max="101" width="9" customWidth="1"/>
    <col min="102" max="102" width="14.6640625" customWidth="1"/>
    <col min="103" max="103" width="11" customWidth="1"/>
    <col min="104" max="104" width="10.109375" customWidth="1"/>
    <col min="105" max="106" width="9" customWidth="1"/>
    <col min="107" max="107" width="14.33203125" customWidth="1"/>
    <col min="108" max="108" width="10.33203125" customWidth="1"/>
    <col min="109" max="109" width="10.6640625" customWidth="1"/>
    <col min="110" max="110" width="9.33203125" customWidth="1"/>
    <col min="111" max="111" width="8.6640625" customWidth="1"/>
    <col min="112" max="112" width="15" customWidth="1"/>
    <col min="113" max="113" width="11.33203125" customWidth="1"/>
    <col min="114" max="114" width="10.5546875" customWidth="1"/>
    <col min="115" max="115" width="9.109375" customWidth="1"/>
    <col min="116" max="116" width="9.5546875" customWidth="1"/>
    <col min="117" max="117" width="13.5546875" customWidth="1"/>
    <col min="118" max="118" width="11.109375" customWidth="1"/>
    <col min="119" max="119" width="10.5546875" customWidth="1"/>
    <col min="120" max="120" width="8.33203125" customWidth="1"/>
    <col min="121" max="121" width="9.6640625" customWidth="1"/>
    <col min="122" max="122" width="13.88671875" customWidth="1"/>
    <col min="123" max="123" width="11.44140625" customWidth="1"/>
    <col min="124" max="124" width="11.109375" customWidth="1"/>
    <col min="125" max="125" width="9.109375" customWidth="1"/>
    <col min="126" max="126" width="10" customWidth="1"/>
    <col min="127" max="127" width="14.88671875" customWidth="1"/>
    <col min="128" max="128" width="11.6640625" customWidth="1"/>
    <col min="129" max="129" width="11" customWidth="1"/>
    <col min="130" max="130" width="8.44140625" customWidth="1"/>
    <col min="131" max="131" width="9.109375" customWidth="1"/>
    <col min="132" max="132" width="14" customWidth="1"/>
    <col min="133" max="133" width="12.109375" customWidth="1"/>
    <col min="134" max="134" width="11.44140625" customWidth="1"/>
    <col min="135" max="135" width="8.33203125" customWidth="1"/>
    <col min="136" max="136" width="9.33203125" customWidth="1"/>
    <col min="137" max="137" width="13.6640625" customWidth="1"/>
    <col min="138" max="138" width="12.44140625" customWidth="1"/>
    <col min="139" max="139" width="10.5546875" customWidth="1"/>
    <col min="140" max="140" width="9" customWidth="1"/>
    <col min="141" max="141" width="7.6640625" customWidth="1"/>
    <col min="142" max="142" width="15.5546875" customWidth="1"/>
    <col min="143" max="144" width="11.33203125" customWidth="1"/>
    <col min="145" max="145" width="8.109375" customWidth="1"/>
    <col min="146" max="146" width="9" customWidth="1"/>
    <col min="147" max="147" width="14" customWidth="1"/>
    <col min="148" max="148" width="11.5546875" customWidth="1"/>
    <col min="149" max="149" width="11" customWidth="1"/>
    <col min="150" max="150" width="9" customWidth="1"/>
    <col min="151" max="151" width="9.5546875" customWidth="1"/>
    <col min="152" max="152" width="14.109375" customWidth="1"/>
    <col min="153" max="153" width="11.109375" customWidth="1"/>
    <col min="154" max="154" width="10.5546875" customWidth="1"/>
    <col min="155" max="155" width="10.33203125" customWidth="1"/>
    <col min="156" max="156" width="9.5546875" customWidth="1"/>
    <col min="157" max="157" width="13.88671875" customWidth="1"/>
    <col min="158" max="158" width="12.33203125" customWidth="1"/>
    <col min="159" max="159" width="10.33203125" customWidth="1"/>
    <col min="160" max="160" width="9.5546875" customWidth="1"/>
    <col min="161" max="161" width="8.44140625" customWidth="1"/>
    <col min="162" max="162" width="14.5546875" customWidth="1"/>
    <col min="163" max="163" width="11.6640625" customWidth="1"/>
    <col min="164" max="164" width="11.44140625" customWidth="1"/>
    <col min="165" max="166" width="8.44140625" customWidth="1"/>
    <col min="167" max="167" width="15" customWidth="1"/>
    <col min="168" max="168" width="12.44140625" customWidth="1"/>
    <col min="169" max="169" width="11.33203125" customWidth="1"/>
    <col min="170" max="170" width="9.109375" customWidth="1"/>
    <col min="171" max="171" width="8.88671875" customWidth="1"/>
    <col min="172" max="172" width="13.88671875" customWidth="1"/>
    <col min="173" max="173" width="11.88671875" customWidth="1"/>
    <col min="174" max="174" width="11.109375" customWidth="1"/>
    <col min="175" max="175" width="9" customWidth="1"/>
    <col min="176" max="176" width="8.5546875" customWidth="1"/>
    <col min="177" max="177" width="13.6640625" customWidth="1"/>
    <col min="178" max="178" width="12.109375" customWidth="1"/>
    <col min="179" max="179" width="10.5546875" customWidth="1"/>
    <col min="180" max="180" width="8.88671875" customWidth="1"/>
    <col min="181" max="181" width="9.33203125" customWidth="1"/>
    <col min="182" max="182" width="14" customWidth="1"/>
    <col min="183" max="183" width="10.88671875" customWidth="1"/>
    <col min="184" max="184" width="11.6640625" customWidth="1"/>
    <col min="185" max="185" width="8.5546875" customWidth="1"/>
    <col min="186" max="186" width="9.5546875" customWidth="1"/>
    <col min="187" max="187" width="14.6640625" customWidth="1"/>
    <col min="188" max="188" width="11.6640625" customWidth="1"/>
    <col min="189" max="189" width="11" customWidth="1"/>
    <col min="190" max="190" width="9.44140625" customWidth="1"/>
    <col min="191" max="191" width="9.5546875" customWidth="1"/>
    <col min="192" max="192" width="13.6640625" customWidth="1"/>
    <col min="193" max="193" width="12.33203125" customWidth="1"/>
    <col min="194" max="194" width="11.33203125" customWidth="1"/>
    <col min="195" max="195" width="8.6640625" customWidth="1"/>
    <col min="196" max="196" width="9.109375" customWidth="1"/>
    <col min="197" max="197" width="13.88671875" customWidth="1"/>
    <col min="198" max="198" width="10.88671875" customWidth="1"/>
    <col min="199" max="199" width="10.44140625" customWidth="1"/>
    <col min="200" max="200" width="9.109375" customWidth="1"/>
    <col min="201" max="201" width="9.33203125" customWidth="1"/>
    <col min="202" max="202" width="14" customWidth="1"/>
    <col min="203" max="203" width="12" customWidth="1"/>
    <col min="204" max="204" width="10.6640625" customWidth="1"/>
    <col min="205" max="205" width="9.44140625" customWidth="1"/>
    <col min="206" max="206" width="9.6640625" customWidth="1"/>
    <col min="207" max="207" width="14.5546875" customWidth="1"/>
    <col min="208" max="208" width="12.44140625" customWidth="1"/>
    <col min="209" max="209" width="11.33203125" customWidth="1"/>
    <col min="210" max="210" width="9.109375" customWidth="1"/>
    <col min="211" max="211" width="7.5546875" customWidth="1"/>
    <col min="212" max="212" width="14.109375" customWidth="1"/>
    <col min="213" max="213" width="12.6640625" customWidth="1"/>
    <col min="214" max="214" width="10.5546875" customWidth="1"/>
    <col min="215" max="215" width="8.6640625" customWidth="1"/>
    <col min="216" max="216" width="8.5546875" customWidth="1"/>
    <col min="217" max="217" width="13.5546875" customWidth="1"/>
    <col min="218" max="218" width="12.5546875" customWidth="1"/>
    <col min="219" max="219" width="11.6640625" customWidth="1"/>
    <col min="220" max="220" width="9.44140625" customWidth="1"/>
    <col min="221" max="221" width="9.33203125" customWidth="1"/>
    <col min="222" max="222" width="14.33203125" customWidth="1"/>
    <col min="223" max="223" width="11.44140625" customWidth="1"/>
    <col min="224" max="224" width="11" customWidth="1"/>
    <col min="225" max="225" width="9" customWidth="1"/>
    <col min="226" max="226" width="8.6640625" customWidth="1"/>
    <col min="227" max="227" width="14.44140625" customWidth="1"/>
    <col min="228" max="228" width="13.109375" customWidth="1"/>
    <col min="229" max="229" width="10.44140625" customWidth="1"/>
    <col min="230" max="230" width="9.109375" customWidth="1"/>
    <col min="231" max="231" width="8.6640625" customWidth="1"/>
    <col min="232" max="232" width="13.5546875" customWidth="1"/>
    <col min="233" max="233" width="12" customWidth="1"/>
    <col min="234" max="234" width="11.33203125" customWidth="1"/>
    <col min="235" max="235" width="8" customWidth="1"/>
    <col min="236" max="236" width="9.44140625" customWidth="1"/>
    <col min="237" max="237" width="14.109375" customWidth="1"/>
    <col min="238" max="238" width="10.6640625" customWidth="1"/>
    <col min="239" max="239" width="11" customWidth="1"/>
    <col min="240" max="240" width="8.88671875" customWidth="1"/>
    <col min="241" max="241" width="8.5546875" customWidth="1"/>
    <col min="242" max="242" width="14.33203125" customWidth="1"/>
    <col min="243" max="243" width="10.33203125" customWidth="1"/>
    <col min="244" max="244" width="9.88671875" customWidth="1"/>
    <col min="245" max="246" width="8.5546875" customWidth="1"/>
    <col min="247" max="247" width="13.88671875" customWidth="1"/>
    <col min="248" max="248" width="11.6640625" customWidth="1"/>
    <col min="249" max="249" width="10.33203125" customWidth="1"/>
    <col min="250" max="251" width="8.5546875" customWidth="1"/>
    <col min="252" max="252" width="13.6640625" customWidth="1"/>
    <col min="253" max="253" width="12.5546875" customWidth="1"/>
    <col min="254" max="254" width="11.109375" customWidth="1"/>
    <col min="255" max="256" width="8.6640625" customWidth="1"/>
    <col min="257" max="257" width="13.88671875" customWidth="1"/>
    <col min="258" max="258" width="13.5546875" customWidth="1"/>
    <col min="259" max="259" width="11.33203125" customWidth="1"/>
    <col min="260" max="260" width="8.44140625" customWidth="1"/>
    <col min="261" max="261" width="7.88671875" customWidth="1"/>
    <col min="262" max="262" width="14.5546875" customWidth="1"/>
    <col min="263" max="263" width="12.33203125" customWidth="1"/>
    <col min="264" max="264" width="11.109375" customWidth="1"/>
    <col min="265" max="265" width="8.6640625" customWidth="1"/>
    <col min="266" max="266" width="9.109375" customWidth="1"/>
    <col min="267" max="267" width="14.88671875" customWidth="1"/>
    <col min="268" max="268" width="11" customWidth="1"/>
    <col min="269" max="269" width="10.5546875" customWidth="1"/>
    <col min="270" max="270" width="9.33203125" customWidth="1"/>
    <col min="271" max="271" width="9.44140625" customWidth="1"/>
    <col min="272" max="272" width="13.88671875" customWidth="1"/>
    <col min="273" max="273" width="10.88671875" customWidth="1"/>
    <col min="274" max="274" width="11.33203125" customWidth="1"/>
    <col min="275" max="275" width="8.5546875" customWidth="1"/>
    <col min="276" max="276" width="8" customWidth="1"/>
    <col min="277" max="277" width="13.5546875" customWidth="1"/>
    <col min="278" max="278" width="12" customWidth="1"/>
    <col min="279" max="279" width="11" customWidth="1"/>
    <col min="280" max="280" width="9.109375" customWidth="1"/>
    <col min="281" max="281" width="9" customWidth="1"/>
    <col min="282" max="282" width="14.6640625" customWidth="1"/>
    <col min="283" max="283" width="11.109375" customWidth="1"/>
    <col min="284" max="284" width="11.44140625" customWidth="1"/>
    <col min="285" max="285" width="8" customWidth="1"/>
    <col min="286" max="286" width="9.109375" customWidth="1"/>
    <col min="287" max="287" width="14.5546875" customWidth="1"/>
    <col min="288" max="288" width="10.88671875" customWidth="1"/>
    <col min="289" max="289" width="11" customWidth="1"/>
    <col min="290" max="290" width="9.5546875" customWidth="1"/>
    <col min="291" max="291" width="9.88671875" customWidth="1"/>
    <col min="292" max="292" width="15" customWidth="1"/>
    <col min="293" max="293" width="10.33203125" customWidth="1"/>
    <col min="294" max="296" width="9.88671875" customWidth="1"/>
    <col min="297" max="297" width="15.33203125" customWidth="1"/>
    <col min="298" max="298" width="11.5546875" customWidth="1"/>
    <col min="299" max="299" width="10.44140625" customWidth="1"/>
    <col min="300" max="301" width="9.5546875" customWidth="1"/>
    <col min="302" max="302" width="13.88671875" customWidth="1"/>
    <col min="303" max="303" width="12.33203125" customWidth="1"/>
    <col min="304" max="304" width="10.5546875" customWidth="1"/>
    <col min="305" max="305" width="8.6640625" customWidth="1"/>
    <col min="306" max="306" width="9" customWidth="1"/>
    <col min="307" max="307" width="14.6640625" customWidth="1"/>
    <col min="308" max="308" width="12" customWidth="1"/>
    <col min="309" max="309" width="11.109375" customWidth="1"/>
    <col min="310" max="310" width="8.5546875" customWidth="1"/>
    <col min="311" max="311" width="8.6640625" customWidth="1"/>
    <col min="312" max="312" width="14.6640625" customWidth="1"/>
    <col min="313" max="313" width="12.44140625" customWidth="1"/>
    <col min="314" max="314" width="11" customWidth="1"/>
    <col min="315" max="315" width="8.5546875" customWidth="1"/>
    <col min="316" max="316" width="9.109375" customWidth="1"/>
    <col min="317" max="317" width="14.6640625" customWidth="1"/>
    <col min="318" max="318" width="12.44140625" customWidth="1"/>
    <col min="319" max="319" width="11" customWidth="1"/>
    <col min="320" max="320" width="8" customWidth="1"/>
    <col min="321" max="321" width="9.44140625" customWidth="1"/>
    <col min="322" max="322" width="14.44140625" customWidth="1"/>
    <col min="323" max="323" width="11.6640625" customWidth="1"/>
    <col min="324" max="324" width="11" customWidth="1"/>
    <col min="325" max="325" width="9.44140625" customWidth="1"/>
    <col min="326" max="326" width="8.5546875" customWidth="1"/>
    <col min="327" max="327" width="14.88671875" customWidth="1"/>
    <col min="328" max="328" width="12.109375" customWidth="1"/>
    <col min="329" max="329" width="11.109375" customWidth="1"/>
    <col min="330" max="330" width="8.88671875" customWidth="1"/>
    <col min="331" max="331" width="10" customWidth="1"/>
    <col min="332" max="332" width="14.6640625" customWidth="1"/>
    <col min="333" max="333" width="11.5546875" customWidth="1"/>
    <col min="334" max="334" width="10.6640625" customWidth="1"/>
    <col min="335" max="335" width="8.88671875" customWidth="1"/>
    <col min="336" max="336" width="8.6640625" customWidth="1"/>
    <col min="337" max="337" width="13.5546875" customWidth="1"/>
    <col min="338" max="338" width="12.6640625" customWidth="1"/>
    <col min="339" max="339" width="11" customWidth="1"/>
    <col min="340" max="340" width="9.109375" customWidth="1"/>
    <col min="341" max="341" width="8.6640625" customWidth="1"/>
    <col min="342" max="342" width="13.5546875" customWidth="1"/>
    <col min="343" max="343" width="12.5546875" customWidth="1"/>
    <col min="344" max="344" width="11.109375" customWidth="1"/>
    <col min="345" max="345" width="8" customWidth="1"/>
    <col min="346" max="346" width="10.33203125" customWidth="1"/>
    <col min="347" max="347" width="14.109375" customWidth="1"/>
    <col min="348" max="348" width="12.109375" customWidth="1"/>
    <col min="349" max="349" width="10.88671875" customWidth="1"/>
    <col min="350" max="351" width="8.5546875" customWidth="1"/>
    <col min="352" max="352" width="15.109375" customWidth="1"/>
    <col min="353" max="353" width="12.109375" customWidth="1"/>
    <col min="354" max="354" width="10.5546875" customWidth="1"/>
    <col min="355" max="355" width="8.44140625" customWidth="1"/>
    <col min="356" max="356" width="9.109375" customWidth="1"/>
    <col min="357" max="357" width="14" customWidth="1"/>
    <col min="358" max="358" width="13.33203125" customWidth="1"/>
    <col min="359" max="359" width="11.88671875" customWidth="1"/>
    <col min="360" max="361" width="8.88671875" customWidth="1"/>
    <col min="362" max="362" width="14.109375" customWidth="1"/>
    <col min="363" max="364" width="11.5546875" customWidth="1"/>
    <col min="365" max="366" width="8.33203125" customWidth="1"/>
    <col min="367" max="367" width="14.33203125" customWidth="1"/>
    <col min="368" max="368" width="11.44140625" customWidth="1"/>
    <col min="369" max="369" width="9.88671875" customWidth="1"/>
    <col min="370" max="370" width="8.109375" customWidth="1"/>
    <col min="371" max="371" width="9" customWidth="1"/>
    <col min="372" max="372" width="14.6640625" customWidth="1"/>
    <col min="373" max="373" width="12.33203125" customWidth="1"/>
    <col min="374" max="374" width="10" customWidth="1"/>
    <col min="375" max="375" width="8.88671875" customWidth="1"/>
    <col min="376" max="376" width="9.109375" customWidth="1"/>
    <col min="377" max="377" width="14.109375" customWidth="1"/>
    <col min="378" max="378" width="11.44140625" customWidth="1"/>
    <col min="379" max="379" width="10.88671875" customWidth="1"/>
    <col min="380" max="380" width="8.88671875" customWidth="1"/>
    <col min="381" max="381" width="9.44140625" customWidth="1"/>
    <col min="382" max="382" width="14.109375" customWidth="1"/>
    <col min="383" max="383" width="12.44140625" customWidth="1"/>
    <col min="384" max="384" width="10.6640625" customWidth="1"/>
    <col min="385" max="385" width="8.109375" customWidth="1"/>
    <col min="386" max="386" width="8.5546875" customWidth="1"/>
    <col min="387" max="387" width="15.88671875" customWidth="1"/>
    <col min="388" max="388" width="11.6640625" customWidth="1"/>
    <col min="389" max="389" width="11.5546875" customWidth="1"/>
    <col min="390" max="390" width="9.109375" customWidth="1"/>
    <col min="391" max="391" width="8.33203125" customWidth="1"/>
    <col min="392" max="392" width="14.6640625" customWidth="1"/>
    <col min="393" max="393" width="12" customWidth="1"/>
    <col min="394" max="394" width="10.6640625" customWidth="1"/>
    <col min="395" max="395" width="9" customWidth="1"/>
    <col min="396" max="396" width="8.109375" customWidth="1"/>
    <col min="397" max="397" width="14" customWidth="1"/>
    <col min="398" max="398" width="13.109375" customWidth="1"/>
    <col min="399" max="399" width="11" customWidth="1"/>
    <col min="400" max="400" width="8.33203125" customWidth="1"/>
    <col min="401" max="401" width="8.44140625" customWidth="1"/>
    <col min="402" max="402" width="14.6640625" customWidth="1"/>
    <col min="403" max="403" width="11.5546875" customWidth="1"/>
    <col min="404" max="404" width="13.5546875" customWidth="1"/>
  </cols>
  <sheetData>
    <row r="1" spans="1:40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78" t="s">
        <v>170</v>
      </c>
      <c r="N1" s="78"/>
      <c r="O1" s="78"/>
      <c r="P1" s="78"/>
      <c r="Q1" s="36"/>
      <c r="R1" s="36"/>
      <c r="S1" s="36"/>
      <c r="T1" s="36"/>
      <c r="U1" s="36"/>
      <c r="V1" s="36"/>
      <c r="W1" s="36"/>
      <c r="X1" s="36"/>
      <c r="Y1" s="36"/>
      <c r="Z1" s="36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</row>
    <row r="2" spans="1:406" ht="33" customHeight="1" x14ac:dyDescent="0.3">
      <c r="A2" s="22"/>
      <c r="B2" s="79" t="s">
        <v>164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37"/>
      <c r="R2" s="37"/>
      <c r="S2" s="37"/>
      <c r="T2" s="37"/>
      <c r="U2" s="37"/>
      <c r="V2" s="37"/>
      <c r="W2" s="37"/>
      <c r="X2" s="37"/>
      <c r="Y2" s="37"/>
      <c r="Z2" s="37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  <c r="BN2" s="22"/>
      <c r="BO2" s="22"/>
      <c r="BP2" s="22"/>
      <c r="BQ2" s="22"/>
      <c r="BR2" s="22"/>
      <c r="BS2" s="22"/>
      <c r="BT2" s="22"/>
      <c r="BU2" s="22"/>
      <c r="BV2" s="22"/>
      <c r="BW2" s="22"/>
      <c r="BX2" s="22"/>
      <c r="BY2" s="22"/>
      <c r="BZ2" s="22"/>
      <c r="CA2" s="22"/>
      <c r="CB2" s="22"/>
      <c r="CC2" s="22"/>
      <c r="CD2" s="22"/>
      <c r="CE2" s="22"/>
      <c r="CF2" s="22"/>
      <c r="CG2" s="22"/>
      <c r="CH2" s="22"/>
      <c r="CI2" s="22"/>
      <c r="CJ2" s="22"/>
      <c r="CK2" s="22"/>
      <c r="CL2" s="22"/>
      <c r="CM2" s="22"/>
      <c r="CN2" s="22"/>
      <c r="CO2" s="22"/>
      <c r="CP2" s="22"/>
      <c r="CQ2" s="22"/>
      <c r="CR2" s="22"/>
      <c r="CS2" s="22"/>
      <c r="CT2" s="22"/>
      <c r="CU2" s="22"/>
      <c r="CV2" s="22"/>
      <c r="CW2" s="22"/>
      <c r="CX2" s="22"/>
      <c r="CY2" s="22"/>
      <c r="CZ2" s="22"/>
      <c r="DA2" s="22"/>
      <c r="DB2" s="22"/>
      <c r="DC2" s="22"/>
      <c r="DD2" s="22"/>
      <c r="DE2" s="22"/>
      <c r="DF2" s="22"/>
      <c r="DG2" s="22"/>
      <c r="DH2" s="22"/>
      <c r="DI2" s="22"/>
      <c r="DJ2" s="22"/>
      <c r="DK2" s="22"/>
      <c r="DL2" s="22"/>
      <c r="DM2" s="22"/>
      <c r="DN2" s="22"/>
      <c r="DO2" s="22"/>
      <c r="DP2" s="22"/>
      <c r="DQ2" s="22"/>
      <c r="DR2" s="22"/>
      <c r="DS2" s="22"/>
      <c r="DT2" s="22"/>
      <c r="DU2" s="22"/>
      <c r="DV2" s="22"/>
      <c r="DW2" s="22"/>
      <c r="DX2" s="22"/>
      <c r="DY2" s="22"/>
      <c r="DZ2" s="22"/>
      <c r="EA2" s="22"/>
      <c r="EB2" s="22"/>
      <c r="EC2" s="22"/>
      <c r="ED2" s="22"/>
      <c r="EE2" s="22"/>
      <c r="EF2" s="22"/>
      <c r="EG2" s="22"/>
      <c r="EH2" s="22"/>
      <c r="EI2" s="22"/>
      <c r="EJ2" s="22"/>
      <c r="EK2" s="22"/>
      <c r="EL2" s="22"/>
      <c r="EM2" s="22"/>
      <c r="EN2" s="22"/>
      <c r="EO2" s="22"/>
      <c r="EP2" s="22"/>
      <c r="EQ2" s="22"/>
      <c r="ER2" s="22"/>
      <c r="ES2" s="22"/>
      <c r="ET2" s="22"/>
      <c r="EU2" s="22"/>
      <c r="EV2" s="22"/>
      <c r="EW2" s="22"/>
      <c r="EX2" s="22"/>
      <c r="EY2" s="22"/>
      <c r="EZ2" s="22"/>
      <c r="FA2" s="22"/>
      <c r="FB2" s="22"/>
      <c r="FC2" s="22"/>
      <c r="FD2" s="22"/>
      <c r="FE2" s="22"/>
      <c r="FF2" s="22"/>
      <c r="FG2" s="22"/>
      <c r="FH2" s="22"/>
      <c r="FI2" s="22"/>
      <c r="FJ2" s="22"/>
      <c r="FK2" s="22"/>
      <c r="FL2" s="22"/>
      <c r="FM2" s="22"/>
      <c r="FN2" s="22"/>
      <c r="FO2" s="22"/>
      <c r="FP2" s="22"/>
      <c r="FQ2" s="22"/>
      <c r="FR2" s="22"/>
      <c r="FS2" s="22"/>
      <c r="FT2" s="22"/>
      <c r="FU2" s="22"/>
      <c r="FV2" s="22"/>
      <c r="FW2" s="22"/>
      <c r="FX2" s="22"/>
      <c r="FY2" s="22"/>
      <c r="FZ2" s="22"/>
      <c r="GA2" s="22"/>
      <c r="GB2" s="22"/>
      <c r="GC2" s="22"/>
      <c r="GD2" s="22"/>
      <c r="GE2" s="22"/>
      <c r="GF2" s="22"/>
      <c r="GG2" s="22"/>
      <c r="GH2" s="22"/>
      <c r="GI2" s="22"/>
      <c r="GJ2" s="22"/>
      <c r="GK2" s="22"/>
      <c r="GL2" s="22"/>
      <c r="GM2" s="22"/>
      <c r="GN2" s="22"/>
      <c r="GO2" s="22"/>
      <c r="GP2" s="22"/>
      <c r="GQ2" s="22"/>
      <c r="GR2" s="22"/>
      <c r="GS2" s="22"/>
      <c r="GT2" s="22"/>
      <c r="GU2" s="22"/>
      <c r="GV2" s="22"/>
      <c r="GW2" s="22"/>
      <c r="GX2" s="22"/>
      <c r="GY2" s="22"/>
      <c r="GZ2" s="22"/>
      <c r="HA2" s="22"/>
      <c r="HB2" s="22"/>
      <c r="HC2" s="22"/>
      <c r="HD2" s="22"/>
      <c r="HE2" s="22"/>
      <c r="HF2" s="22"/>
      <c r="HG2" s="22"/>
      <c r="HH2" s="22"/>
      <c r="HI2" s="22"/>
      <c r="HJ2" s="22"/>
      <c r="HK2" s="22"/>
      <c r="HL2" s="22"/>
      <c r="HM2" s="22"/>
      <c r="HN2" s="22"/>
      <c r="HO2" s="22"/>
      <c r="HP2" s="22"/>
      <c r="HQ2" s="22"/>
      <c r="HR2" s="22"/>
      <c r="HS2" s="22"/>
      <c r="HT2" s="22"/>
      <c r="HU2" s="22"/>
      <c r="HV2" s="22"/>
      <c r="HW2" s="22"/>
      <c r="HX2" s="22"/>
      <c r="HY2" s="22"/>
      <c r="HZ2" s="22"/>
      <c r="IA2" s="22"/>
      <c r="IB2" s="22"/>
      <c r="IC2" s="22"/>
      <c r="ID2" s="22"/>
      <c r="IE2" s="22"/>
      <c r="IF2" s="22"/>
      <c r="IG2" s="22"/>
      <c r="IH2" s="22"/>
      <c r="II2" s="22"/>
      <c r="IJ2" s="22"/>
      <c r="IK2" s="22"/>
      <c r="IL2" s="22"/>
      <c r="IM2" s="22"/>
      <c r="IN2" s="22"/>
      <c r="IO2" s="22"/>
      <c r="IP2" s="22"/>
      <c r="IQ2" s="22"/>
      <c r="IR2" s="22"/>
      <c r="IS2" s="22"/>
      <c r="IT2" s="22"/>
      <c r="IU2" s="22"/>
      <c r="IV2" s="22"/>
      <c r="IW2" s="22"/>
      <c r="IX2" s="22"/>
      <c r="IY2" s="22"/>
      <c r="IZ2" s="22"/>
      <c r="JA2" s="22"/>
      <c r="JB2" s="22"/>
      <c r="JC2" s="22"/>
      <c r="JD2" s="22"/>
      <c r="JE2" s="22"/>
      <c r="JF2" s="22"/>
      <c r="JG2" s="22"/>
      <c r="JH2" s="22"/>
      <c r="JI2" s="22"/>
      <c r="JJ2" s="22"/>
      <c r="JK2" s="22"/>
      <c r="JL2" s="22"/>
      <c r="JM2" s="22"/>
      <c r="JN2" s="22"/>
      <c r="JO2" s="22"/>
      <c r="JP2" s="22"/>
      <c r="JQ2" s="22"/>
      <c r="JR2" s="22"/>
      <c r="JS2" s="22"/>
      <c r="JT2" s="22"/>
      <c r="JU2" s="22"/>
      <c r="JV2" s="22"/>
      <c r="JW2" s="22"/>
      <c r="JX2" s="22"/>
      <c r="JY2" s="22"/>
      <c r="JZ2" s="22"/>
      <c r="KA2" s="22"/>
      <c r="KB2" s="22"/>
      <c r="KC2" s="22"/>
      <c r="KD2" s="22"/>
      <c r="KE2" s="22"/>
      <c r="KF2" s="22"/>
      <c r="KG2" s="22"/>
      <c r="KH2" s="22"/>
      <c r="KI2" s="22"/>
      <c r="KJ2" s="22"/>
      <c r="KK2" s="22"/>
      <c r="KL2" s="22"/>
      <c r="KM2" s="22"/>
      <c r="KN2" s="22"/>
      <c r="KO2" s="22"/>
      <c r="KP2" s="22"/>
      <c r="KQ2" s="22"/>
      <c r="KR2" s="22"/>
      <c r="KS2" s="22"/>
      <c r="KT2" s="22"/>
      <c r="KU2" s="22"/>
      <c r="KV2" s="22"/>
      <c r="KW2" s="22"/>
      <c r="KX2" s="22"/>
      <c r="KY2" s="22"/>
      <c r="KZ2" s="22"/>
      <c r="LA2" s="22"/>
      <c r="LB2" s="22"/>
      <c r="LC2" s="22"/>
      <c r="LD2" s="22"/>
      <c r="LE2" s="22"/>
      <c r="LF2" s="22"/>
      <c r="LG2" s="22"/>
      <c r="LH2" s="22"/>
      <c r="LI2" s="22"/>
      <c r="LJ2" s="22"/>
      <c r="LK2" s="22"/>
      <c r="LL2" s="22"/>
      <c r="LM2" s="22"/>
      <c r="LN2" s="22"/>
      <c r="LO2" s="22"/>
      <c r="LP2" s="22"/>
      <c r="LQ2" s="22"/>
      <c r="LR2" s="22"/>
      <c r="LS2" s="22"/>
      <c r="LT2" s="22"/>
      <c r="LU2" s="22"/>
      <c r="LV2" s="22"/>
      <c r="LW2" s="22"/>
      <c r="LX2" s="22"/>
      <c r="LY2" s="22"/>
      <c r="LZ2" s="22"/>
      <c r="MA2" s="22"/>
      <c r="MB2" s="22"/>
      <c r="MC2" s="22"/>
      <c r="MD2" s="22"/>
      <c r="ME2" s="22"/>
      <c r="MF2" s="22"/>
      <c r="MG2" s="22"/>
      <c r="MH2" s="22"/>
      <c r="MI2" s="22"/>
      <c r="MJ2" s="22"/>
      <c r="MK2" s="22"/>
      <c r="ML2" s="22"/>
      <c r="MM2" s="22"/>
      <c r="MN2" s="22"/>
      <c r="MO2" s="22"/>
      <c r="MP2" s="22"/>
      <c r="MQ2" s="22"/>
      <c r="MR2" s="22"/>
      <c r="MS2" s="22"/>
      <c r="MT2" s="22"/>
      <c r="MU2" s="22"/>
      <c r="MV2" s="22"/>
      <c r="MW2" s="22"/>
      <c r="MX2" s="22"/>
      <c r="MY2" s="22"/>
      <c r="MZ2" s="22"/>
      <c r="NA2" s="22"/>
      <c r="NB2" s="22"/>
    </row>
    <row r="3" spans="1:40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80" t="s">
        <v>152</v>
      </c>
      <c r="P3" s="80"/>
      <c r="Q3" s="40"/>
      <c r="R3" s="40"/>
      <c r="S3" s="40"/>
      <c r="T3" s="40"/>
      <c r="U3" s="40"/>
      <c r="V3" s="40"/>
      <c r="W3" s="40"/>
      <c r="X3" s="40"/>
      <c r="Y3" s="40"/>
      <c r="Z3" s="40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</row>
    <row r="4" spans="1:406" ht="33" customHeight="1" x14ac:dyDescent="0.3">
      <c r="A4" s="62" t="s">
        <v>18</v>
      </c>
      <c r="B4" s="62" t="s">
        <v>151</v>
      </c>
      <c r="C4" s="62"/>
      <c r="D4" s="62"/>
      <c r="E4" s="62"/>
      <c r="F4" s="62"/>
      <c r="G4" s="63" t="s">
        <v>0</v>
      </c>
      <c r="H4" s="63"/>
      <c r="I4" s="63"/>
      <c r="J4" s="63"/>
      <c r="K4" s="63"/>
      <c r="L4" s="63"/>
      <c r="M4" s="63"/>
      <c r="N4" s="63"/>
      <c r="O4" s="63"/>
      <c r="P4" s="63"/>
      <c r="Q4" s="63" t="s">
        <v>0</v>
      </c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 t="s">
        <v>0</v>
      </c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3"/>
      <c r="AS4" s="63"/>
      <c r="AT4" s="63"/>
      <c r="AU4" s="63" t="s">
        <v>0</v>
      </c>
      <c r="AV4" s="63"/>
      <c r="AW4" s="63"/>
      <c r="AX4" s="63"/>
      <c r="AY4" s="63"/>
      <c r="AZ4" s="63"/>
      <c r="BA4" s="63"/>
      <c r="BB4" s="63"/>
      <c r="BC4" s="63"/>
      <c r="BD4" s="63"/>
      <c r="BE4" s="63"/>
      <c r="BF4" s="63"/>
      <c r="BG4" s="63"/>
      <c r="BH4" s="63"/>
      <c r="BI4" s="63"/>
      <c r="BJ4" s="63" t="s">
        <v>0</v>
      </c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 t="s">
        <v>0</v>
      </c>
      <c r="BZ4" s="63"/>
      <c r="CA4" s="63"/>
      <c r="CB4" s="63"/>
      <c r="CC4" s="63"/>
      <c r="CD4" s="63"/>
      <c r="CE4" s="63"/>
      <c r="CF4" s="63"/>
      <c r="CG4" s="63"/>
      <c r="CH4" s="63"/>
      <c r="CI4" s="63"/>
      <c r="CJ4" s="63"/>
      <c r="CK4" s="63"/>
      <c r="CL4" s="63"/>
      <c r="CM4" s="63"/>
      <c r="CN4" s="63" t="s">
        <v>0</v>
      </c>
      <c r="CO4" s="63"/>
      <c r="CP4" s="63"/>
      <c r="CQ4" s="63"/>
      <c r="CR4" s="63"/>
      <c r="CS4" s="63"/>
      <c r="CT4" s="63"/>
      <c r="CU4" s="63"/>
      <c r="CV4" s="63"/>
      <c r="CW4" s="63"/>
      <c r="CX4" s="63"/>
      <c r="CY4" s="63"/>
      <c r="CZ4" s="63"/>
      <c r="DA4" s="63"/>
      <c r="DB4" s="63"/>
      <c r="DC4" s="63" t="s">
        <v>0</v>
      </c>
      <c r="DD4" s="63"/>
      <c r="DE4" s="63"/>
      <c r="DF4" s="63"/>
      <c r="DG4" s="63"/>
      <c r="DH4" s="63"/>
      <c r="DI4" s="63"/>
      <c r="DJ4" s="63"/>
      <c r="DK4" s="63"/>
      <c r="DL4" s="63"/>
      <c r="DM4" s="63"/>
      <c r="DN4" s="63"/>
      <c r="DO4" s="63"/>
      <c r="DP4" s="63"/>
      <c r="DQ4" s="63"/>
      <c r="DR4" s="58" t="s">
        <v>0</v>
      </c>
      <c r="DS4" s="59"/>
      <c r="DT4" s="59"/>
      <c r="DU4" s="59"/>
      <c r="DV4" s="60"/>
      <c r="DW4" s="63" t="s">
        <v>1</v>
      </c>
      <c r="DX4" s="63"/>
      <c r="DY4" s="63"/>
      <c r="DZ4" s="63"/>
      <c r="EA4" s="63"/>
      <c r="EB4" s="63"/>
      <c r="EC4" s="63"/>
      <c r="ED4" s="63"/>
      <c r="EE4" s="63"/>
      <c r="EF4" s="63"/>
      <c r="EG4" s="63" t="s">
        <v>1</v>
      </c>
      <c r="EH4" s="63"/>
      <c r="EI4" s="63"/>
      <c r="EJ4" s="63"/>
      <c r="EK4" s="63"/>
      <c r="EL4" s="63"/>
      <c r="EM4" s="63"/>
      <c r="EN4" s="63"/>
      <c r="EO4" s="63"/>
      <c r="EP4" s="63"/>
      <c r="EQ4" s="63"/>
      <c r="ER4" s="63"/>
      <c r="ES4" s="63"/>
      <c r="ET4" s="63"/>
      <c r="EU4" s="63"/>
      <c r="EV4" s="58" t="s">
        <v>1</v>
      </c>
      <c r="EW4" s="59"/>
      <c r="EX4" s="59"/>
      <c r="EY4" s="59"/>
      <c r="EZ4" s="60"/>
      <c r="FA4" s="63" t="s">
        <v>2</v>
      </c>
      <c r="FB4" s="63"/>
      <c r="FC4" s="63"/>
      <c r="FD4" s="63"/>
      <c r="FE4" s="63"/>
      <c r="FF4" s="63"/>
      <c r="FG4" s="63"/>
      <c r="FH4" s="63"/>
      <c r="FI4" s="63"/>
      <c r="FJ4" s="63"/>
      <c r="FK4" s="63" t="s">
        <v>2</v>
      </c>
      <c r="FL4" s="63"/>
      <c r="FM4" s="63"/>
      <c r="FN4" s="63"/>
      <c r="FO4" s="63"/>
      <c r="FP4" s="63"/>
      <c r="FQ4" s="63"/>
      <c r="FR4" s="63"/>
      <c r="FS4" s="63"/>
      <c r="FT4" s="63"/>
      <c r="FU4" s="63"/>
      <c r="FV4" s="63"/>
      <c r="FW4" s="63"/>
      <c r="FX4" s="63"/>
      <c r="FY4" s="63"/>
      <c r="FZ4" s="58" t="s">
        <v>3</v>
      </c>
      <c r="GA4" s="59"/>
      <c r="GB4" s="59"/>
      <c r="GC4" s="59"/>
      <c r="GD4" s="59"/>
      <c r="GE4" s="59"/>
      <c r="GF4" s="59"/>
      <c r="GG4" s="59"/>
      <c r="GH4" s="59"/>
      <c r="GI4" s="59"/>
      <c r="GJ4" s="59"/>
      <c r="GK4" s="59"/>
      <c r="GL4" s="59"/>
      <c r="GM4" s="59"/>
      <c r="GN4" s="60"/>
      <c r="GO4" s="63" t="s">
        <v>3</v>
      </c>
      <c r="GP4" s="63"/>
      <c r="GQ4" s="63"/>
      <c r="GR4" s="63"/>
      <c r="GS4" s="63"/>
      <c r="GT4" s="63" t="s">
        <v>4</v>
      </c>
      <c r="GU4" s="63"/>
      <c r="GV4" s="63"/>
      <c r="GW4" s="63"/>
      <c r="GX4" s="63"/>
      <c r="GY4" s="63"/>
      <c r="GZ4" s="63"/>
      <c r="HA4" s="63"/>
      <c r="HB4" s="63"/>
      <c r="HC4" s="63"/>
      <c r="HD4" s="58" t="s">
        <v>4</v>
      </c>
      <c r="HE4" s="59"/>
      <c r="HF4" s="59"/>
      <c r="HG4" s="59"/>
      <c r="HH4" s="59"/>
      <c r="HI4" s="59"/>
      <c r="HJ4" s="59"/>
      <c r="HK4" s="59"/>
      <c r="HL4" s="59"/>
      <c r="HM4" s="59"/>
      <c r="HN4" s="59"/>
      <c r="HO4" s="59"/>
      <c r="HP4" s="59"/>
      <c r="HQ4" s="59"/>
      <c r="HR4" s="60"/>
      <c r="HS4" s="58" t="s">
        <v>4</v>
      </c>
      <c r="HT4" s="59"/>
      <c r="HU4" s="59"/>
      <c r="HV4" s="59"/>
      <c r="HW4" s="59"/>
      <c r="HX4" s="59"/>
      <c r="HY4" s="59"/>
      <c r="HZ4" s="59"/>
      <c r="IA4" s="59"/>
      <c r="IB4" s="59"/>
      <c r="IC4" s="59"/>
      <c r="ID4" s="59"/>
      <c r="IE4" s="59"/>
      <c r="IF4" s="59"/>
      <c r="IG4" s="60"/>
      <c r="IH4" s="58" t="s">
        <v>4</v>
      </c>
      <c r="II4" s="59"/>
      <c r="IJ4" s="59"/>
      <c r="IK4" s="59"/>
      <c r="IL4" s="59"/>
      <c r="IM4" s="59"/>
      <c r="IN4" s="59"/>
      <c r="IO4" s="59"/>
      <c r="IP4" s="59"/>
      <c r="IQ4" s="59"/>
      <c r="IR4" s="59"/>
      <c r="IS4" s="59"/>
      <c r="IT4" s="59"/>
      <c r="IU4" s="59"/>
      <c r="IV4" s="60"/>
      <c r="IW4" s="63" t="s">
        <v>4</v>
      </c>
      <c r="IX4" s="63"/>
      <c r="IY4" s="63"/>
      <c r="IZ4" s="63"/>
      <c r="JA4" s="63"/>
      <c r="JB4" s="63"/>
      <c r="JC4" s="63"/>
      <c r="JD4" s="63"/>
      <c r="JE4" s="63"/>
      <c r="JF4" s="63"/>
      <c r="JG4" s="63"/>
      <c r="JH4" s="63"/>
      <c r="JI4" s="63"/>
      <c r="JJ4" s="63"/>
      <c r="JK4" s="63"/>
      <c r="JL4" s="63" t="s">
        <v>5</v>
      </c>
      <c r="JM4" s="63"/>
      <c r="JN4" s="63"/>
      <c r="JO4" s="63"/>
      <c r="JP4" s="63"/>
      <c r="JQ4" s="63"/>
      <c r="JR4" s="63"/>
      <c r="JS4" s="63"/>
      <c r="JT4" s="63"/>
      <c r="JU4" s="63"/>
      <c r="JV4" s="63"/>
      <c r="JW4" s="63"/>
      <c r="JX4" s="63"/>
      <c r="JY4" s="63"/>
      <c r="JZ4" s="63"/>
      <c r="KA4" s="63" t="s">
        <v>5</v>
      </c>
      <c r="KB4" s="63"/>
      <c r="KC4" s="63"/>
      <c r="KD4" s="63"/>
      <c r="KE4" s="63"/>
      <c r="KF4" s="63"/>
      <c r="KG4" s="63"/>
      <c r="KH4" s="63"/>
      <c r="KI4" s="63"/>
      <c r="KJ4" s="63"/>
      <c r="KK4" s="63"/>
      <c r="KL4" s="63"/>
      <c r="KM4" s="63"/>
      <c r="KN4" s="63"/>
      <c r="KO4" s="63"/>
      <c r="KP4" s="63" t="s">
        <v>5</v>
      </c>
      <c r="KQ4" s="63"/>
      <c r="KR4" s="63"/>
      <c r="KS4" s="63"/>
      <c r="KT4" s="63"/>
      <c r="KU4" s="63"/>
      <c r="KV4" s="63"/>
      <c r="KW4" s="63"/>
      <c r="KX4" s="63"/>
      <c r="KY4" s="63"/>
      <c r="KZ4" s="63"/>
      <c r="LA4" s="63"/>
      <c r="LB4" s="63"/>
      <c r="LC4" s="63"/>
      <c r="LD4" s="63"/>
      <c r="LE4" s="58" t="s">
        <v>5</v>
      </c>
      <c r="LF4" s="59"/>
      <c r="LG4" s="59"/>
      <c r="LH4" s="59"/>
      <c r="LI4" s="60"/>
      <c r="LJ4" s="58" t="s">
        <v>6</v>
      </c>
      <c r="LK4" s="59"/>
      <c r="LL4" s="59"/>
      <c r="LM4" s="59"/>
      <c r="LN4" s="59"/>
      <c r="LO4" s="59"/>
      <c r="LP4" s="59"/>
      <c r="LQ4" s="59"/>
      <c r="LR4" s="59"/>
      <c r="LS4" s="60"/>
      <c r="LT4" s="58" t="s">
        <v>6</v>
      </c>
      <c r="LU4" s="59"/>
      <c r="LV4" s="59"/>
      <c r="LW4" s="59"/>
      <c r="LX4" s="60"/>
      <c r="LY4" s="58" t="s">
        <v>7</v>
      </c>
      <c r="LZ4" s="59"/>
      <c r="MA4" s="59"/>
      <c r="MB4" s="59"/>
      <c r="MC4" s="59"/>
      <c r="MD4" s="59"/>
      <c r="ME4" s="59"/>
      <c r="MF4" s="59"/>
      <c r="MG4" s="59"/>
      <c r="MH4" s="60"/>
      <c r="MI4" s="63" t="s">
        <v>7</v>
      </c>
      <c r="MJ4" s="63"/>
      <c r="MK4" s="63"/>
      <c r="ML4" s="63"/>
      <c r="MM4" s="63"/>
      <c r="MN4" s="63"/>
      <c r="MO4" s="63"/>
      <c r="MP4" s="63"/>
      <c r="MQ4" s="63"/>
      <c r="MR4" s="63"/>
      <c r="MS4" s="58" t="s">
        <v>8</v>
      </c>
      <c r="MT4" s="59"/>
      <c r="MU4" s="59"/>
      <c r="MV4" s="59"/>
      <c r="MW4" s="60"/>
      <c r="MX4" s="58" t="s">
        <v>8</v>
      </c>
      <c r="MY4" s="59"/>
      <c r="MZ4" s="59"/>
      <c r="NA4" s="59"/>
      <c r="NB4" s="59"/>
      <c r="NC4" s="59"/>
      <c r="ND4" s="59"/>
      <c r="NE4" s="59"/>
      <c r="NF4" s="59"/>
      <c r="NG4" s="60"/>
      <c r="NH4" s="58" t="s">
        <v>9</v>
      </c>
      <c r="NI4" s="59"/>
      <c r="NJ4" s="59"/>
      <c r="NK4" s="59"/>
      <c r="NL4" s="60"/>
      <c r="NM4" s="63" t="s">
        <v>9</v>
      </c>
      <c r="NN4" s="63"/>
      <c r="NO4" s="63"/>
      <c r="NP4" s="63"/>
      <c r="NQ4" s="63"/>
      <c r="NR4" s="63"/>
      <c r="NS4" s="63"/>
      <c r="NT4" s="63"/>
      <c r="NU4" s="63"/>
      <c r="NV4" s="63"/>
      <c r="NW4" s="58" t="s">
        <v>10</v>
      </c>
      <c r="NX4" s="59"/>
      <c r="NY4" s="59"/>
      <c r="NZ4" s="59"/>
      <c r="OA4" s="60"/>
      <c r="OB4" s="63" t="s">
        <v>10</v>
      </c>
      <c r="OC4" s="63"/>
      <c r="OD4" s="63"/>
      <c r="OE4" s="63"/>
      <c r="OF4" s="63"/>
      <c r="OG4" s="63" t="s">
        <v>10</v>
      </c>
      <c r="OH4" s="63"/>
      <c r="OI4" s="63"/>
      <c r="OJ4" s="63"/>
      <c r="OK4" s="63"/>
      <c r="OL4" s="58" t="s">
        <v>11</v>
      </c>
      <c r="OM4" s="59"/>
      <c r="ON4" s="59"/>
      <c r="OO4" s="59"/>
      <c r="OP4" s="60"/>
    </row>
    <row r="5" spans="1:406" ht="99.75" customHeight="1" x14ac:dyDescent="0.3">
      <c r="A5" s="62"/>
      <c r="B5" s="62"/>
      <c r="C5" s="62"/>
      <c r="D5" s="62"/>
      <c r="E5" s="62"/>
      <c r="F5" s="62"/>
      <c r="G5" s="62" t="s">
        <v>16</v>
      </c>
      <c r="H5" s="62"/>
      <c r="I5" s="62"/>
      <c r="J5" s="62"/>
      <c r="K5" s="62"/>
      <c r="L5" s="62" t="s">
        <v>44</v>
      </c>
      <c r="M5" s="62"/>
      <c r="N5" s="62"/>
      <c r="O5" s="62"/>
      <c r="P5" s="62"/>
      <c r="Q5" s="58" t="s">
        <v>157</v>
      </c>
      <c r="R5" s="59"/>
      <c r="S5" s="59"/>
      <c r="T5" s="59"/>
      <c r="U5" s="59"/>
      <c r="V5" s="59"/>
      <c r="W5" s="59"/>
      <c r="X5" s="59"/>
      <c r="Y5" s="59"/>
      <c r="Z5" s="60"/>
      <c r="AA5" s="58" t="s">
        <v>46</v>
      </c>
      <c r="AB5" s="59"/>
      <c r="AC5" s="59"/>
      <c r="AD5" s="59"/>
      <c r="AE5" s="60"/>
      <c r="AF5" s="62" t="s">
        <v>48</v>
      </c>
      <c r="AG5" s="62"/>
      <c r="AH5" s="62"/>
      <c r="AI5" s="62"/>
      <c r="AJ5" s="62"/>
      <c r="AK5" s="62"/>
      <c r="AL5" s="62"/>
      <c r="AM5" s="62"/>
      <c r="AN5" s="62"/>
      <c r="AO5" s="62"/>
      <c r="AP5" s="58" t="s">
        <v>155</v>
      </c>
      <c r="AQ5" s="59"/>
      <c r="AR5" s="59"/>
      <c r="AS5" s="59"/>
      <c r="AT5" s="60"/>
      <c r="AU5" s="58" t="s">
        <v>155</v>
      </c>
      <c r="AV5" s="59"/>
      <c r="AW5" s="59"/>
      <c r="AX5" s="59"/>
      <c r="AY5" s="60"/>
      <c r="AZ5" s="62" t="s">
        <v>51</v>
      </c>
      <c r="BA5" s="62"/>
      <c r="BB5" s="62"/>
      <c r="BC5" s="62"/>
      <c r="BD5" s="62"/>
      <c r="BE5" s="62" t="s">
        <v>51</v>
      </c>
      <c r="BF5" s="62"/>
      <c r="BG5" s="62"/>
      <c r="BH5" s="62"/>
      <c r="BI5" s="62"/>
      <c r="BJ5" s="58" t="s">
        <v>53</v>
      </c>
      <c r="BK5" s="59"/>
      <c r="BL5" s="59"/>
      <c r="BM5" s="59"/>
      <c r="BN5" s="59"/>
      <c r="BO5" s="59"/>
      <c r="BP5" s="59"/>
      <c r="BQ5" s="59"/>
      <c r="BR5" s="59"/>
      <c r="BS5" s="60"/>
      <c r="BT5" s="62" t="s">
        <v>56</v>
      </c>
      <c r="BU5" s="62"/>
      <c r="BV5" s="62"/>
      <c r="BW5" s="62"/>
      <c r="BX5" s="62"/>
      <c r="BY5" s="62" t="s">
        <v>58</v>
      </c>
      <c r="BZ5" s="62"/>
      <c r="CA5" s="62"/>
      <c r="CB5" s="62"/>
      <c r="CC5" s="62"/>
      <c r="CD5" s="62" t="s">
        <v>60</v>
      </c>
      <c r="CE5" s="62"/>
      <c r="CF5" s="62"/>
      <c r="CG5" s="62"/>
      <c r="CH5" s="62"/>
      <c r="CI5" s="63" t="s">
        <v>62</v>
      </c>
      <c r="CJ5" s="63"/>
      <c r="CK5" s="63"/>
      <c r="CL5" s="63"/>
      <c r="CM5" s="63"/>
      <c r="CN5" s="58" t="s">
        <v>62</v>
      </c>
      <c r="CO5" s="59"/>
      <c r="CP5" s="59"/>
      <c r="CQ5" s="59"/>
      <c r="CR5" s="60"/>
      <c r="CS5" s="62" t="s">
        <v>64</v>
      </c>
      <c r="CT5" s="62"/>
      <c r="CU5" s="62"/>
      <c r="CV5" s="62"/>
      <c r="CW5" s="62"/>
      <c r="CX5" s="62" t="s">
        <v>66</v>
      </c>
      <c r="CY5" s="62"/>
      <c r="CZ5" s="62"/>
      <c r="DA5" s="62"/>
      <c r="DB5" s="62"/>
      <c r="DC5" s="58" t="s">
        <v>68</v>
      </c>
      <c r="DD5" s="59"/>
      <c r="DE5" s="59"/>
      <c r="DF5" s="59"/>
      <c r="DG5" s="59"/>
      <c r="DH5" s="59"/>
      <c r="DI5" s="59"/>
      <c r="DJ5" s="59"/>
      <c r="DK5" s="59"/>
      <c r="DL5" s="60"/>
      <c r="DM5" s="62" t="s">
        <v>70</v>
      </c>
      <c r="DN5" s="62"/>
      <c r="DO5" s="62"/>
      <c r="DP5" s="62"/>
      <c r="DQ5" s="62"/>
      <c r="DR5" s="62" t="s">
        <v>72</v>
      </c>
      <c r="DS5" s="62"/>
      <c r="DT5" s="62"/>
      <c r="DU5" s="62"/>
      <c r="DV5" s="62"/>
      <c r="DW5" s="62" t="s">
        <v>74</v>
      </c>
      <c r="DX5" s="62"/>
      <c r="DY5" s="62"/>
      <c r="DZ5" s="62"/>
      <c r="EA5" s="62"/>
      <c r="EB5" s="58" t="s">
        <v>76</v>
      </c>
      <c r="EC5" s="59"/>
      <c r="ED5" s="59"/>
      <c r="EE5" s="59"/>
      <c r="EF5" s="60"/>
      <c r="EG5" s="63" t="s">
        <v>76</v>
      </c>
      <c r="EH5" s="63"/>
      <c r="EI5" s="63"/>
      <c r="EJ5" s="63"/>
      <c r="EK5" s="63"/>
      <c r="EL5" s="58" t="s">
        <v>78</v>
      </c>
      <c r="EM5" s="59"/>
      <c r="EN5" s="59"/>
      <c r="EO5" s="59"/>
      <c r="EP5" s="60"/>
      <c r="EQ5" s="58" t="s">
        <v>78</v>
      </c>
      <c r="ER5" s="59"/>
      <c r="ES5" s="59"/>
      <c r="ET5" s="59"/>
      <c r="EU5" s="60"/>
      <c r="EV5" s="62" t="s">
        <v>74</v>
      </c>
      <c r="EW5" s="62"/>
      <c r="EX5" s="62"/>
      <c r="EY5" s="62"/>
      <c r="EZ5" s="62"/>
      <c r="FA5" s="62" t="s">
        <v>81</v>
      </c>
      <c r="FB5" s="62"/>
      <c r="FC5" s="62"/>
      <c r="FD5" s="62"/>
      <c r="FE5" s="62"/>
      <c r="FF5" s="62" t="s">
        <v>166</v>
      </c>
      <c r="FG5" s="62"/>
      <c r="FH5" s="62"/>
      <c r="FI5" s="62"/>
      <c r="FJ5" s="62"/>
      <c r="FK5" s="62" t="s">
        <v>83</v>
      </c>
      <c r="FL5" s="62"/>
      <c r="FM5" s="62"/>
      <c r="FN5" s="62"/>
      <c r="FO5" s="62"/>
      <c r="FP5" s="62" t="s">
        <v>85</v>
      </c>
      <c r="FQ5" s="62"/>
      <c r="FR5" s="62"/>
      <c r="FS5" s="62"/>
      <c r="FT5" s="62"/>
      <c r="FU5" s="63" t="s">
        <v>85</v>
      </c>
      <c r="FV5" s="63"/>
      <c r="FW5" s="63"/>
      <c r="FX5" s="63"/>
      <c r="FY5" s="63"/>
      <c r="FZ5" s="58" t="s">
        <v>87</v>
      </c>
      <c r="GA5" s="59"/>
      <c r="GB5" s="59"/>
      <c r="GC5" s="59"/>
      <c r="GD5" s="60"/>
      <c r="GE5" s="63" t="s">
        <v>87</v>
      </c>
      <c r="GF5" s="63"/>
      <c r="GG5" s="63"/>
      <c r="GH5" s="63"/>
      <c r="GI5" s="63"/>
      <c r="GJ5" s="58" t="s">
        <v>87</v>
      </c>
      <c r="GK5" s="59"/>
      <c r="GL5" s="59"/>
      <c r="GM5" s="59"/>
      <c r="GN5" s="60"/>
      <c r="GO5" s="58" t="s">
        <v>87</v>
      </c>
      <c r="GP5" s="59"/>
      <c r="GQ5" s="59"/>
      <c r="GR5" s="59"/>
      <c r="GS5" s="60"/>
      <c r="GT5" s="62" t="s">
        <v>90</v>
      </c>
      <c r="GU5" s="62"/>
      <c r="GV5" s="62"/>
      <c r="GW5" s="62"/>
      <c r="GX5" s="62"/>
      <c r="GY5" s="62" t="s">
        <v>92</v>
      </c>
      <c r="GZ5" s="62"/>
      <c r="HA5" s="62"/>
      <c r="HB5" s="62"/>
      <c r="HC5" s="62"/>
      <c r="HD5" s="62" t="s">
        <v>94</v>
      </c>
      <c r="HE5" s="62"/>
      <c r="HF5" s="62"/>
      <c r="HG5" s="62"/>
      <c r="HH5" s="62"/>
      <c r="HI5" s="62" t="s">
        <v>96</v>
      </c>
      <c r="HJ5" s="62"/>
      <c r="HK5" s="62"/>
      <c r="HL5" s="62"/>
      <c r="HM5" s="62"/>
      <c r="HN5" s="58" t="s">
        <v>98</v>
      </c>
      <c r="HO5" s="59"/>
      <c r="HP5" s="59"/>
      <c r="HQ5" s="59"/>
      <c r="HR5" s="60"/>
      <c r="HS5" s="58" t="s">
        <v>98</v>
      </c>
      <c r="HT5" s="59"/>
      <c r="HU5" s="59"/>
      <c r="HV5" s="59"/>
      <c r="HW5" s="60"/>
      <c r="HX5" s="62" t="s">
        <v>100</v>
      </c>
      <c r="HY5" s="62"/>
      <c r="HZ5" s="62"/>
      <c r="IA5" s="62"/>
      <c r="IB5" s="62"/>
      <c r="IC5" s="62" t="s">
        <v>100</v>
      </c>
      <c r="ID5" s="62"/>
      <c r="IE5" s="62"/>
      <c r="IF5" s="62"/>
      <c r="IG5" s="62"/>
      <c r="IH5" s="58" t="s">
        <v>160</v>
      </c>
      <c r="II5" s="59"/>
      <c r="IJ5" s="59"/>
      <c r="IK5" s="59"/>
      <c r="IL5" s="59"/>
      <c r="IM5" s="63" t="s">
        <v>160</v>
      </c>
      <c r="IN5" s="63"/>
      <c r="IO5" s="63"/>
      <c r="IP5" s="63"/>
      <c r="IQ5" s="63"/>
      <c r="IR5" s="62" t="s">
        <v>102</v>
      </c>
      <c r="IS5" s="62"/>
      <c r="IT5" s="62"/>
      <c r="IU5" s="62"/>
      <c r="IV5" s="62"/>
      <c r="IW5" s="62" t="s">
        <v>104</v>
      </c>
      <c r="IX5" s="62"/>
      <c r="IY5" s="62"/>
      <c r="IZ5" s="62"/>
      <c r="JA5" s="62"/>
      <c r="JB5" s="62" t="s">
        <v>106</v>
      </c>
      <c r="JC5" s="62"/>
      <c r="JD5" s="62"/>
      <c r="JE5" s="62"/>
      <c r="JF5" s="62"/>
      <c r="JG5" s="62" t="s">
        <v>106</v>
      </c>
      <c r="JH5" s="62"/>
      <c r="JI5" s="62"/>
      <c r="JJ5" s="62"/>
      <c r="JK5" s="62"/>
      <c r="JL5" s="62" t="s">
        <v>108</v>
      </c>
      <c r="JM5" s="62"/>
      <c r="JN5" s="62"/>
      <c r="JO5" s="62"/>
      <c r="JP5" s="62"/>
      <c r="JQ5" s="62" t="s">
        <v>110</v>
      </c>
      <c r="JR5" s="62"/>
      <c r="JS5" s="62"/>
      <c r="JT5" s="62"/>
      <c r="JU5" s="62"/>
      <c r="JV5" s="62"/>
      <c r="JW5" s="62"/>
      <c r="JX5" s="62"/>
      <c r="JY5" s="62"/>
      <c r="JZ5" s="62"/>
      <c r="KA5" s="58" t="s">
        <v>108</v>
      </c>
      <c r="KB5" s="59"/>
      <c r="KC5" s="59"/>
      <c r="KD5" s="59"/>
      <c r="KE5" s="60"/>
      <c r="KF5" s="58" t="s">
        <v>161</v>
      </c>
      <c r="KG5" s="59"/>
      <c r="KH5" s="59"/>
      <c r="KI5" s="59"/>
      <c r="KJ5" s="60"/>
      <c r="KK5" s="58" t="s">
        <v>113</v>
      </c>
      <c r="KL5" s="59"/>
      <c r="KM5" s="59"/>
      <c r="KN5" s="59"/>
      <c r="KO5" s="60"/>
      <c r="KP5" s="58" t="s">
        <v>115</v>
      </c>
      <c r="KQ5" s="59"/>
      <c r="KR5" s="59"/>
      <c r="KS5" s="59"/>
      <c r="KT5" s="60"/>
      <c r="KU5" s="62" t="s">
        <v>117</v>
      </c>
      <c r="KV5" s="62"/>
      <c r="KW5" s="62"/>
      <c r="KX5" s="62"/>
      <c r="KY5" s="62"/>
      <c r="KZ5" s="58" t="s">
        <v>117</v>
      </c>
      <c r="LA5" s="59"/>
      <c r="LB5" s="59"/>
      <c r="LC5" s="59"/>
      <c r="LD5" s="60"/>
      <c r="LE5" s="58" t="s">
        <v>119</v>
      </c>
      <c r="LF5" s="59"/>
      <c r="LG5" s="59"/>
      <c r="LH5" s="59"/>
      <c r="LI5" s="60"/>
      <c r="LJ5" s="58" t="s">
        <v>121</v>
      </c>
      <c r="LK5" s="59"/>
      <c r="LL5" s="59"/>
      <c r="LM5" s="59"/>
      <c r="LN5" s="60"/>
      <c r="LO5" s="58" t="s">
        <v>123</v>
      </c>
      <c r="LP5" s="59"/>
      <c r="LQ5" s="59"/>
      <c r="LR5" s="59"/>
      <c r="LS5" s="60"/>
      <c r="LT5" s="58" t="s">
        <v>125</v>
      </c>
      <c r="LU5" s="59"/>
      <c r="LV5" s="59"/>
      <c r="LW5" s="59"/>
      <c r="LX5" s="60"/>
      <c r="LY5" s="58" t="s">
        <v>127</v>
      </c>
      <c r="LZ5" s="59"/>
      <c r="MA5" s="59"/>
      <c r="MB5" s="59"/>
      <c r="MC5" s="60"/>
      <c r="MD5" s="58" t="s">
        <v>129</v>
      </c>
      <c r="ME5" s="59"/>
      <c r="MF5" s="59"/>
      <c r="MG5" s="59"/>
      <c r="MH5" s="60"/>
      <c r="MI5" s="58" t="s">
        <v>129</v>
      </c>
      <c r="MJ5" s="59"/>
      <c r="MK5" s="59"/>
      <c r="ML5" s="59"/>
      <c r="MM5" s="60"/>
      <c r="MN5" s="58" t="s">
        <v>129</v>
      </c>
      <c r="MO5" s="59"/>
      <c r="MP5" s="59"/>
      <c r="MQ5" s="59"/>
      <c r="MR5" s="60"/>
      <c r="MS5" s="58" t="s">
        <v>132</v>
      </c>
      <c r="MT5" s="59"/>
      <c r="MU5" s="59"/>
      <c r="MV5" s="59"/>
      <c r="MW5" s="60"/>
      <c r="MX5" s="58" t="s">
        <v>132</v>
      </c>
      <c r="MY5" s="59"/>
      <c r="MZ5" s="59"/>
      <c r="NA5" s="59"/>
      <c r="NB5" s="60"/>
      <c r="NC5" s="58" t="s">
        <v>135</v>
      </c>
      <c r="ND5" s="59"/>
      <c r="NE5" s="59"/>
      <c r="NF5" s="59"/>
      <c r="NG5" s="60"/>
      <c r="NH5" s="58" t="s">
        <v>137</v>
      </c>
      <c r="NI5" s="59"/>
      <c r="NJ5" s="59"/>
      <c r="NK5" s="59"/>
      <c r="NL5" s="60"/>
      <c r="NM5" s="58" t="s">
        <v>139</v>
      </c>
      <c r="NN5" s="59"/>
      <c r="NO5" s="59"/>
      <c r="NP5" s="59"/>
      <c r="NQ5" s="60"/>
      <c r="NR5" s="58" t="s">
        <v>141</v>
      </c>
      <c r="NS5" s="59"/>
      <c r="NT5" s="59"/>
      <c r="NU5" s="59"/>
      <c r="NV5" s="60"/>
      <c r="NW5" s="58" t="s">
        <v>143</v>
      </c>
      <c r="NX5" s="59"/>
      <c r="NY5" s="59"/>
      <c r="NZ5" s="59"/>
      <c r="OA5" s="60"/>
      <c r="OB5" s="58" t="s">
        <v>145</v>
      </c>
      <c r="OC5" s="59"/>
      <c r="OD5" s="59"/>
      <c r="OE5" s="59"/>
      <c r="OF5" s="60"/>
      <c r="OG5" s="58" t="s">
        <v>147</v>
      </c>
      <c r="OH5" s="59"/>
      <c r="OI5" s="59"/>
      <c r="OJ5" s="59"/>
      <c r="OK5" s="60"/>
      <c r="OL5" s="58" t="s">
        <v>149</v>
      </c>
      <c r="OM5" s="59"/>
      <c r="ON5" s="59"/>
      <c r="OO5" s="59"/>
      <c r="OP5" s="60"/>
    </row>
    <row r="6" spans="1:406" ht="23.25" customHeight="1" x14ac:dyDescent="0.3">
      <c r="A6" s="62"/>
      <c r="B6" s="69" t="s">
        <v>168</v>
      </c>
      <c r="C6" s="62" t="s">
        <v>12</v>
      </c>
      <c r="D6" s="62" t="s">
        <v>13</v>
      </c>
      <c r="E6" s="61" t="s">
        <v>14</v>
      </c>
      <c r="F6" s="61"/>
      <c r="G6" s="62" t="s">
        <v>168</v>
      </c>
      <c r="H6" s="62" t="s">
        <v>12</v>
      </c>
      <c r="I6" s="62" t="s">
        <v>13</v>
      </c>
      <c r="J6" s="61" t="s">
        <v>14</v>
      </c>
      <c r="K6" s="61"/>
      <c r="L6" s="62" t="s">
        <v>168</v>
      </c>
      <c r="M6" s="62" t="s">
        <v>12</v>
      </c>
      <c r="N6" s="62" t="s">
        <v>13</v>
      </c>
      <c r="O6" s="61" t="s">
        <v>14</v>
      </c>
      <c r="P6" s="61"/>
      <c r="Q6" s="62" t="s">
        <v>168</v>
      </c>
      <c r="R6" s="62" t="s">
        <v>12</v>
      </c>
      <c r="S6" s="62" t="s">
        <v>13</v>
      </c>
      <c r="T6" s="61" t="s">
        <v>14</v>
      </c>
      <c r="U6" s="61"/>
      <c r="V6" s="62" t="s">
        <v>168</v>
      </c>
      <c r="W6" s="62" t="s">
        <v>12</v>
      </c>
      <c r="X6" s="62" t="s">
        <v>13</v>
      </c>
      <c r="Y6" s="61" t="s">
        <v>14</v>
      </c>
      <c r="Z6" s="61"/>
      <c r="AA6" s="62" t="s">
        <v>168</v>
      </c>
      <c r="AB6" s="62" t="s">
        <v>12</v>
      </c>
      <c r="AC6" s="62" t="s">
        <v>13</v>
      </c>
      <c r="AD6" s="61" t="s">
        <v>14</v>
      </c>
      <c r="AE6" s="61"/>
      <c r="AF6" s="62" t="s">
        <v>168</v>
      </c>
      <c r="AG6" s="62" t="s">
        <v>12</v>
      </c>
      <c r="AH6" s="62" t="s">
        <v>13</v>
      </c>
      <c r="AI6" s="61" t="s">
        <v>14</v>
      </c>
      <c r="AJ6" s="61"/>
      <c r="AK6" s="62" t="s">
        <v>168</v>
      </c>
      <c r="AL6" s="62" t="s">
        <v>12</v>
      </c>
      <c r="AM6" s="62" t="s">
        <v>13</v>
      </c>
      <c r="AN6" s="61" t="s">
        <v>14</v>
      </c>
      <c r="AO6" s="61"/>
      <c r="AP6" s="62" t="s">
        <v>168</v>
      </c>
      <c r="AQ6" s="62" t="s">
        <v>12</v>
      </c>
      <c r="AR6" s="62" t="s">
        <v>13</v>
      </c>
      <c r="AS6" s="61" t="s">
        <v>14</v>
      </c>
      <c r="AT6" s="61"/>
      <c r="AU6" s="62" t="s">
        <v>168</v>
      </c>
      <c r="AV6" s="62" t="s">
        <v>12</v>
      </c>
      <c r="AW6" s="62" t="s">
        <v>13</v>
      </c>
      <c r="AX6" s="61" t="s">
        <v>14</v>
      </c>
      <c r="AY6" s="61"/>
      <c r="AZ6" s="62" t="s">
        <v>168</v>
      </c>
      <c r="BA6" s="62" t="s">
        <v>12</v>
      </c>
      <c r="BB6" s="62" t="s">
        <v>13</v>
      </c>
      <c r="BC6" s="61" t="s">
        <v>14</v>
      </c>
      <c r="BD6" s="61"/>
      <c r="BE6" s="62" t="s">
        <v>168</v>
      </c>
      <c r="BF6" s="62" t="s">
        <v>12</v>
      </c>
      <c r="BG6" s="62" t="s">
        <v>13</v>
      </c>
      <c r="BH6" s="61" t="s">
        <v>14</v>
      </c>
      <c r="BI6" s="61"/>
      <c r="BJ6" s="62" t="s">
        <v>168</v>
      </c>
      <c r="BK6" s="62" t="s">
        <v>12</v>
      </c>
      <c r="BL6" s="62" t="s">
        <v>13</v>
      </c>
      <c r="BM6" s="61" t="s">
        <v>14</v>
      </c>
      <c r="BN6" s="61"/>
      <c r="BO6" s="62" t="s">
        <v>168</v>
      </c>
      <c r="BP6" s="62" t="s">
        <v>12</v>
      </c>
      <c r="BQ6" s="62" t="s">
        <v>13</v>
      </c>
      <c r="BR6" s="61" t="s">
        <v>14</v>
      </c>
      <c r="BS6" s="61"/>
      <c r="BT6" s="62" t="s">
        <v>168</v>
      </c>
      <c r="BU6" s="62" t="s">
        <v>12</v>
      </c>
      <c r="BV6" s="62" t="s">
        <v>13</v>
      </c>
      <c r="BW6" s="61" t="s">
        <v>14</v>
      </c>
      <c r="BX6" s="61"/>
      <c r="BY6" s="62" t="s">
        <v>168</v>
      </c>
      <c r="BZ6" s="62" t="s">
        <v>12</v>
      </c>
      <c r="CA6" s="62" t="s">
        <v>13</v>
      </c>
      <c r="CB6" s="61" t="s">
        <v>14</v>
      </c>
      <c r="CC6" s="61"/>
      <c r="CD6" s="62" t="s">
        <v>168</v>
      </c>
      <c r="CE6" s="62" t="s">
        <v>12</v>
      </c>
      <c r="CF6" s="62" t="s">
        <v>13</v>
      </c>
      <c r="CG6" s="61" t="s">
        <v>14</v>
      </c>
      <c r="CH6" s="61"/>
      <c r="CI6" s="62" t="s">
        <v>168</v>
      </c>
      <c r="CJ6" s="62" t="s">
        <v>12</v>
      </c>
      <c r="CK6" s="62" t="s">
        <v>13</v>
      </c>
      <c r="CL6" s="61" t="s">
        <v>14</v>
      </c>
      <c r="CM6" s="61"/>
      <c r="CN6" s="62" t="s">
        <v>168</v>
      </c>
      <c r="CO6" s="62" t="s">
        <v>12</v>
      </c>
      <c r="CP6" s="62" t="s">
        <v>13</v>
      </c>
      <c r="CQ6" s="61" t="s">
        <v>14</v>
      </c>
      <c r="CR6" s="61"/>
      <c r="CS6" s="62" t="s">
        <v>168</v>
      </c>
      <c r="CT6" s="62" t="s">
        <v>12</v>
      </c>
      <c r="CU6" s="62" t="s">
        <v>13</v>
      </c>
      <c r="CV6" s="61" t="s">
        <v>14</v>
      </c>
      <c r="CW6" s="61"/>
      <c r="CX6" s="62" t="s">
        <v>168</v>
      </c>
      <c r="CY6" s="62" t="s">
        <v>12</v>
      </c>
      <c r="CZ6" s="62" t="s">
        <v>13</v>
      </c>
      <c r="DA6" s="61" t="s">
        <v>14</v>
      </c>
      <c r="DB6" s="61"/>
      <c r="DC6" s="62" t="s">
        <v>168</v>
      </c>
      <c r="DD6" s="62" t="s">
        <v>12</v>
      </c>
      <c r="DE6" s="62" t="s">
        <v>13</v>
      </c>
      <c r="DF6" s="61" t="s">
        <v>14</v>
      </c>
      <c r="DG6" s="61"/>
      <c r="DH6" s="62" t="s">
        <v>168</v>
      </c>
      <c r="DI6" s="62" t="s">
        <v>12</v>
      </c>
      <c r="DJ6" s="62" t="s">
        <v>13</v>
      </c>
      <c r="DK6" s="61" t="s">
        <v>14</v>
      </c>
      <c r="DL6" s="61"/>
      <c r="DM6" s="62" t="s">
        <v>168</v>
      </c>
      <c r="DN6" s="62" t="s">
        <v>12</v>
      </c>
      <c r="DO6" s="62" t="s">
        <v>13</v>
      </c>
      <c r="DP6" s="61" t="s">
        <v>14</v>
      </c>
      <c r="DQ6" s="61"/>
      <c r="DR6" s="62" t="s">
        <v>168</v>
      </c>
      <c r="DS6" s="62" t="s">
        <v>12</v>
      </c>
      <c r="DT6" s="62" t="s">
        <v>13</v>
      </c>
      <c r="DU6" s="61" t="s">
        <v>14</v>
      </c>
      <c r="DV6" s="61"/>
      <c r="DW6" s="62" t="s">
        <v>168</v>
      </c>
      <c r="DX6" s="62" t="s">
        <v>12</v>
      </c>
      <c r="DY6" s="62" t="s">
        <v>13</v>
      </c>
      <c r="DZ6" s="61" t="s">
        <v>14</v>
      </c>
      <c r="EA6" s="61"/>
      <c r="EB6" s="62" t="s">
        <v>168</v>
      </c>
      <c r="EC6" s="62" t="s">
        <v>12</v>
      </c>
      <c r="ED6" s="62" t="s">
        <v>13</v>
      </c>
      <c r="EE6" s="61" t="s">
        <v>14</v>
      </c>
      <c r="EF6" s="61"/>
      <c r="EG6" s="62" t="s">
        <v>168</v>
      </c>
      <c r="EH6" s="62" t="s">
        <v>12</v>
      </c>
      <c r="EI6" s="62" t="s">
        <v>13</v>
      </c>
      <c r="EJ6" s="61" t="s">
        <v>14</v>
      </c>
      <c r="EK6" s="61"/>
      <c r="EL6" s="62" t="s">
        <v>168</v>
      </c>
      <c r="EM6" s="62" t="s">
        <v>12</v>
      </c>
      <c r="EN6" s="62" t="s">
        <v>13</v>
      </c>
      <c r="EO6" s="61" t="s">
        <v>14</v>
      </c>
      <c r="EP6" s="61"/>
      <c r="EQ6" s="62" t="s">
        <v>168</v>
      </c>
      <c r="ER6" s="62" t="s">
        <v>12</v>
      </c>
      <c r="ES6" s="62" t="s">
        <v>13</v>
      </c>
      <c r="ET6" s="61" t="s">
        <v>14</v>
      </c>
      <c r="EU6" s="61"/>
      <c r="EV6" s="62" t="s">
        <v>168</v>
      </c>
      <c r="EW6" s="62" t="s">
        <v>12</v>
      </c>
      <c r="EX6" s="62" t="s">
        <v>13</v>
      </c>
      <c r="EY6" s="61" t="s">
        <v>14</v>
      </c>
      <c r="EZ6" s="61"/>
      <c r="FA6" s="62" t="s">
        <v>168</v>
      </c>
      <c r="FB6" s="62" t="s">
        <v>12</v>
      </c>
      <c r="FC6" s="62" t="s">
        <v>13</v>
      </c>
      <c r="FD6" s="61" t="s">
        <v>14</v>
      </c>
      <c r="FE6" s="61"/>
      <c r="FF6" s="62" t="s">
        <v>168</v>
      </c>
      <c r="FG6" s="62" t="s">
        <v>12</v>
      </c>
      <c r="FH6" s="62" t="s">
        <v>13</v>
      </c>
      <c r="FI6" s="61" t="s">
        <v>14</v>
      </c>
      <c r="FJ6" s="61"/>
      <c r="FK6" s="62" t="s">
        <v>168</v>
      </c>
      <c r="FL6" s="62" t="s">
        <v>12</v>
      </c>
      <c r="FM6" s="62" t="s">
        <v>13</v>
      </c>
      <c r="FN6" s="61" t="s">
        <v>14</v>
      </c>
      <c r="FO6" s="61"/>
      <c r="FP6" s="62" t="s">
        <v>168</v>
      </c>
      <c r="FQ6" s="62" t="s">
        <v>12</v>
      </c>
      <c r="FR6" s="62" t="s">
        <v>13</v>
      </c>
      <c r="FS6" s="61" t="s">
        <v>14</v>
      </c>
      <c r="FT6" s="61"/>
      <c r="FU6" s="62" t="s">
        <v>168</v>
      </c>
      <c r="FV6" s="62" t="s">
        <v>12</v>
      </c>
      <c r="FW6" s="62" t="s">
        <v>13</v>
      </c>
      <c r="FX6" s="61" t="s">
        <v>14</v>
      </c>
      <c r="FY6" s="61"/>
      <c r="FZ6" s="62" t="s">
        <v>168</v>
      </c>
      <c r="GA6" s="62" t="s">
        <v>12</v>
      </c>
      <c r="GB6" s="62" t="s">
        <v>13</v>
      </c>
      <c r="GC6" s="61" t="s">
        <v>14</v>
      </c>
      <c r="GD6" s="61"/>
      <c r="GE6" s="62" t="s">
        <v>168</v>
      </c>
      <c r="GF6" s="62" t="s">
        <v>12</v>
      </c>
      <c r="GG6" s="62" t="s">
        <v>13</v>
      </c>
      <c r="GH6" s="61" t="s">
        <v>14</v>
      </c>
      <c r="GI6" s="61"/>
      <c r="GJ6" s="62" t="s">
        <v>168</v>
      </c>
      <c r="GK6" s="62" t="s">
        <v>12</v>
      </c>
      <c r="GL6" s="62" t="s">
        <v>13</v>
      </c>
      <c r="GM6" s="61" t="s">
        <v>14</v>
      </c>
      <c r="GN6" s="61"/>
      <c r="GO6" s="62" t="s">
        <v>168</v>
      </c>
      <c r="GP6" s="62" t="s">
        <v>12</v>
      </c>
      <c r="GQ6" s="62" t="s">
        <v>13</v>
      </c>
      <c r="GR6" s="61" t="s">
        <v>14</v>
      </c>
      <c r="GS6" s="61"/>
      <c r="GT6" s="62" t="s">
        <v>168</v>
      </c>
      <c r="GU6" s="62" t="s">
        <v>12</v>
      </c>
      <c r="GV6" s="62" t="s">
        <v>13</v>
      </c>
      <c r="GW6" s="61" t="s">
        <v>14</v>
      </c>
      <c r="GX6" s="61"/>
      <c r="GY6" s="62" t="s">
        <v>168</v>
      </c>
      <c r="GZ6" s="62" t="s">
        <v>12</v>
      </c>
      <c r="HA6" s="62" t="s">
        <v>13</v>
      </c>
      <c r="HB6" s="61" t="s">
        <v>14</v>
      </c>
      <c r="HC6" s="61"/>
      <c r="HD6" s="62" t="s">
        <v>168</v>
      </c>
      <c r="HE6" s="62" t="s">
        <v>12</v>
      </c>
      <c r="HF6" s="62" t="s">
        <v>13</v>
      </c>
      <c r="HG6" s="61" t="s">
        <v>14</v>
      </c>
      <c r="HH6" s="61"/>
      <c r="HI6" s="62" t="s">
        <v>168</v>
      </c>
      <c r="HJ6" s="62" t="s">
        <v>12</v>
      </c>
      <c r="HK6" s="62" t="s">
        <v>13</v>
      </c>
      <c r="HL6" s="61" t="s">
        <v>14</v>
      </c>
      <c r="HM6" s="61"/>
      <c r="HN6" s="62" t="s">
        <v>168</v>
      </c>
      <c r="HO6" s="62" t="s">
        <v>12</v>
      </c>
      <c r="HP6" s="62" t="s">
        <v>13</v>
      </c>
      <c r="HQ6" s="61" t="s">
        <v>14</v>
      </c>
      <c r="HR6" s="61"/>
      <c r="HS6" s="62" t="s">
        <v>168</v>
      </c>
      <c r="HT6" s="62" t="s">
        <v>12</v>
      </c>
      <c r="HU6" s="62" t="s">
        <v>13</v>
      </c>
      <c r="HV6" s="61" t="s">
        <v>14</v>
      </c>
      <c r="HW6" s="61"/>
      <c r="HX6" s="62" t="s">
        <v>168</v>
      </c>
      <c r="HY6" s="62" t="s">
        <v>12</v>
      </c>
      <c r="HZ6" s="62" t="s">
        <v>13</v>
      </c>
      <c r="IA6" s="61" t="s">
        <v>14</v>
      </c>
      <c r="IB6" s="61"/>
      <c r="IC6" s="62" t="s">
        <v>168</v>
      </c>
      <c r="ID6" s="62" t="s">
        <v>12</v>
      </c>
      <c r="IE6" s="62" t="s">
        <v>13</v>
      </c>
      <c r="IF6" s="61" t="s">
        <v>14</v>
      </c>
      <c r="IG6" s="61"/>
      <c r="IH6" s="62" t="s">
        <v>168</v>
      </c>
      <c r="II6" s="62" t="s">
        <v>12</v>
      </c>
      <c r="IJ6" s="62" t="s">
        <v>13</v>
      </c>
      <c r="IK6" s="61" t="s">
        <v>14</v>
      </c>
      <c r="IL6" s="61"/>
      <c r="IM6" s="62" t="s">
        <v>168</v>
      </c>
      <c r="IN6" s="62" t="s">
        <v>12</v>
      </c>
      <c r="IO6" s="62" t="s">
        <v>13</v>
      </c>
      <c r="IP6" s="61" t="s">
        <v>14</v>
      </c>
      <c r="IQ6" s="61"/>
      <c r="IR6" s="62" t="s">
        <v>168</v>
      </c>
      <c r="IS6" s="62" t="s">
        <v>12</v>
      </c>
      <c r="IT6" s="62" t="s">
        <v>13</v>
      </c>
      <c r="IU6" s="61" t="s">
        <v>14</v>
      </c>
      <c r="IV6" s="61"/>
      <c r="IW6" s="62" t="s">
        <v>168</v>
      </c>
      <c r="IX6" s="62" t="s">
        <v>12</v>
      </c>
      <c r="IY6" s="62" t="s">
        <v>13</v>
      </c>
      <c r="IZ6" s="61" t="s">
        <v>14</v>
      </c>
      <c r="JA6" s="61"/>
      <c r="JB6" s="62" t="s">
        <v>168</v>
      </c>
      <c r="JC6" s="62" t="s">
        <v>12</v>
      </c>
      <c r="JD6" s="62" t="s">
        <v>13</v>
      </c>
      <c r="JE6" s="61" t="s">
        <v>14</v>
      </c>
      <c r="JF6" s="61"/>
      <c r="JG6" s="62" t="s">
        <v>168</v>
      </c>
      <c r="JH6" s="62" t="s">
        <v>12</v>
      </c>
      <c r="JI6" s="62" t="s">
        <v>13</v>
      </c>
      <c r="JJ6" s="61" t="s">
        <v>14</v>
      </c>
      <c r="JK6" s="61"/>
      <c r="JL6" s="62" t="s">
        <v>168</v>
      </c>
      <c r="JM6" s="62" t="s">
        <v>12</v>
      </c>
      <c r="JN6" s="62" t="s">
        <v>13</v>
      </c>
      <c r="JO6" s="61" t="s">
        <v>14</v>
      </c>
      <c r="JP6" s="61"/>
      <c r="JQ6" s="62" t="s">
        <v>168</v>
      </c>
      <c r="JR6" s="62" t="s">
        <v>12</v>
      </c>
      <c r="JS6" s="62" t="s">
        <v>13</v>
      </c>
      <c r="JT6" s="61" t="s">
        <v>14</v>
      </c>
      <c r="JU6" s="61"/>
      <c r="JV6" s="62" t="s">
        <v>168</v>
      </c>
      <c r="JW6" s="62" t="s">
        <v>12</v>
      </c>
      <c r="JX6" s="62" t="s">
        <v>13</v>
      </c>
      <c r="JY6" s="61" t="s">
        <v>14</v>
      </c>
      <c r="JZ6" s="61"/>
      <c r="KA6" s="62" t="s">
        <v>168</v>
      </c>
      <c r="KB6" s="62" t="s">
        <v>12</v>
      </c>
      <c r="KC6" s="62" t="s">
        <v>13</v>
      </c>
      <c r="KD6" s="61" t="s">
        <v>14</v>
      </c>
      <c r="KE6" s="61"/>
      <c r="KF6" s="62" t="s">
        <v>168</v>
      </c>
      <c r="KG6" s="62" t="s">
        <v>12</v>
      </c>
      <c r="KH6" s="62" t="s">
        <v>13</v>
      </c>
      <c r="KI6" s="61" t="s">
        <v>14</v>
      </c>
      <c r="KJ6" s="61"/>
      <c r="KK6" s="62" t="s">
        <v>168</v>
      </c>
      <c r="KL6" s="62" t="s">
        <v>12</v>
      </c>
      <c r="KM6" s="62" t="s">
        <v>13</v>
      </c>
      <c r="KN6" s="61" t="s">
        <v>14</v>
      </c>
      <c r="KO6" s="61"/>
      <c r="KP6" s="62" t="s">
        <v>168</v>
      </c>
      <c r="KQ6" s="62" t="s">
        <v>12</v>
      </c>
      <c r="KR6" s="62" t="s">
        <v>13</v>
      </c>
      <c r="KS6" s="61" t="s">
        <v>14</v>
      </c>
      <c r="KT6" s="61"/>
      <c r="KU6" s="62" t="s">
        <v>168</v>
      </c>
      <c r="KV6" s="62" t="s">
        <v>12</v>
      </c>
      <c r="KW6" s="62" t="s">
        <v>13</v>
      </c>
      <c r="KX6" s="61" t="s">
        <v>14</v>
      </c>
      <c r="KY6" s="61"/>
      <c r="KZ6" s="62" t="s">
        <v>168</v>
      </c>
      <c r="LA6" s="62" t="s">
        <v>12</v>
      </c>
      <c r="LB6" s="62" t="s">
        <v>13</v>
      </c>
      <c r="LC6" s="61" t="s">
        <v>14</v>
      </c>
      <c r="LD6" s="61"/>
      <c r="LE6" s="62" t="s">
        <v>168</v>
      </c>
      <c r="LF6" s="62" t="s">
        <v>12</v>
      </c>
      <c r="LG6" s="62" t="s">
        <v>13</v>
      </c>
      <c r="LH6" s="61" t="s">
        <v>14</v>
      </c>
      <c r="LI6" s="61"/>
      <c r="LJ6" s="62" t="s">
        <v>168</v>
      </c>
      <c r="LK6" s="62" t="s">
        <v>12</v>
      </c>
      <c r="LL6" s="62" t="s">
        <v>13</v>
      </c>
      <c r="LM6" s="61" t="s">
        <v>14</v>
      </c>
      <c r="LN6" s="61"/>
      <c r="LO6" s="62" t="s">
        <v>168</v>
      </c>
      <c r="LP6" s="62" t="s">
        <v>12</v>
      </c>
      <c r="LQ6" s="62" t="s">
        <v>13</v>
      </c>
      <c r="LR6" s="61" t="s">
        <v>14</v>
      </c>
      <c r="LS6" s="61"/>
      <c r="LT6" s="62" t="s">
        <v>168</v>
      </c>
      <c r="LU6" s="62" t="s">
        <v>12</v>
      </c>
      <c r="LV6" s="62" t="s">
        <v>13</v>
      </c>
      <c r="LW6" s="61" t="s">
        <v>14</v>
      </c>
      <c r="LX6" s="61"/>
      <c r="LY6" s="62" t="s">
        <v>168</v>
      </c>
      <c r="LZ6" s="62" t="s">
        <v>12</v>
      </c>
      <c r="MA6" s="62" t="s">
        <v>13</v>
      </c>
      <c r="MB6" s="61" t="s">
        <v>14</v>
      </c>
      <c r="MC6" s="61"/>
      <c r="MD6" s="62" t="s">
        <v>168</v>
      </c>
      <c r="ME6" s="62" t="s">
        <v>12</v>
      </c>
      <c r="MF6" s="62" t="s">
        <v>13</v>
      </c>
      <c r="MG6" s="61" t="s">
        <v>14</v>
      </c>
      <c r="MH6" s="61"/>
      <c r="MI6" s="62" t="s">
        <v>168</v>
      </c>
      <c r="MJ6" s="62" t="s">
        <v>12</v>
      </c>
      <c r="MK6" s="62" t="s">
        <v>13</v>
      </c>
      <c r="ML6" s="61" t="s">
        <v>14</v>
      </c>
      <c r="MM6" s="61"/>
      <c r="MN6" s="62" t="s">
        <v>168</v>
      </c>
      <c r="MO6" s="62" t="s">
        <v>12</v>
      </c>
      <c r="MP6" s="62" t="s">
        <v>13</v>
      </c>
      <c r="MQ6" s="61" t="s">
        <v>14</v>
      </c>
      <c r="MR6" s="61"/>
      <c r="MS6" s="62" t="s">
        <v>168</v>
      </c>
      <c r="MT6" s="62" t="s">
        <v>12</v>
      </c>
      <c r="MU6" s="62" t="s">
        <v>13</v>
      </c>
      <c r="MV6" s="61" t="s">
        <v>14</v>
      </c>
      <c r="MW6" s="61"/>
      <c r="MX6" s="62" t="s">
        <v>168</v>
      </c>
      <c r="MY6" s="62" t="s">
        <v>12</v>
      </c>
      <c r="MZ6" s="62" t="s">
        <v>13</v>
      </c>
      <c r="NA6" s="61" t="s">
        <v>14</v>
      </c>
      <c r="NB6" s="61"/>
      <c r="NC6" s="62" t="s">
        <v>168</v>
      </c>
      <c r="ND6" s="62" t="s">
        <v>12</v>
      </c>
      <c r="NE6" s="62" t="s">
        <v>13</v>
      </c>
      <c r="NF6" s="61" t="s">
        <v>14</v>
      </c>
      <c r="NG6" s="61"/>
      <c r="NH6" s="62" t="s">
        <v>168</v>
      </c>
      <c r="NI6" s="62" t="s">
        <v>12</v>
      </c>
      <c r="NJ6" s="62" t="s">
        <v>13</v>
      </c>
      <c r="NK6" s="61" t="s">
        <v>14</v>
      </c>
      <c r="NL6" s="61"/>
      <c r="NM6" s="62" t="s">
        <v>168</v>
      </c>
      <c r="NN6" s="62" t="s">
        <v>12</v>
      </c>
      <c r="NO6" s="62" t="s">
        <v>13</v>
      </c>
      <c r="NP6" s="61" t="s">
        <v>14</v>
      </c>
      <c r="NQ6" s="61"/>
      <c r="NR6" s="62" t="s">
        <v>168</v>
      </c>
      <c r="NS6" s="62" t="s">
        <v>12</v>
      </c>
      <c r="NT6" s="62" t="s">
        <v>13</v>
      </c>
      <c r="NU6" s="61" t="s">
        <v>14</v>
      </c>
      <c r="NV6" s="61"/>
      <c r="NW6" s="62" t="s">
        <v>168</v>
      </c>
      <c r="NX6" s="62" t="s">
        <v>12</v>
      </c>
      <c r="NY6" s="62" t="s">
        <v>13</v>
      </c>
      <c r="NZ6" s="61" t="s">
        <v>14</v>
      </c>
      <c r="OA6" s="61"/>
      <c r="OB6" s="62" t="s">
        <v>168</v>
      </c>
      <c r="OC6" s="62" t="s">
        <v>12</v>
      </c>
      <c r="OD6" s="62" t="s">
        <v>13</v>
      </c>
      <c r="OE6" s="61" t="s">
        <v>14</v>
      </c>
      <c r="OF6" s="61"/>
      <c r="OG6" s="62" t="s">
        <v>168</v>
      </c>
      <c r="OH6" s="62" t="s">
        <v>12</v>
      </c>
      <c r="OI6" s="62" t="s">
        <v>13</v>
      </c>
      <c r="OJ6" s="61" t="s">
        <v>14</v>
      </c>
      <c r="OK6" s="61"/>
      <c r="OL6" s="62" t="s">
        <v>168</v>
      </c>
      <c r="OM6" s="62" t="s">
        <v>12</v>
      </c>
      <c r="ON6" s="62" t="s">
        <v>13</v>
      </c>
      <c r="OO6" s="61" t="s">
        <v>14</v>
      </c>
      <c r="OP6" s="61"/>
    </row>
    <row r="7" spans="1:406" ht="45.75" customHeight="1" x14ac:dyDescent="0.3">
      <c r="A7" s="62"/>
      <c r="B7" s="70"/>
      <c r="C7" s="62"/>
      <c r="D7" s="62"/>
      <c r="E7" s="75" t="s">
        <v>169</v>
      </c>
      <c r="F7" s="72" t="s">
        <v>153</v>
      </c>
      <c r="G7" s="62"/>
      <c r="H7" s="62"/>
      <c r="I7" s="62"/>
      <c r="J7" s="23" t="s">
        <v>169</v>
      </c>
      <c r="K7" s="24" t="s">
        <v>153</v>
      </c>
      <c r="L7" s="62"/>
      <c r="M7" s="62"/>
      <c r="N7" s="62"/>
      <c r="O7" s="49" t="s">
        <v>169</v>
      </c>
      <c r="P7" s="50" t="s">
        <v>153</v>
      </c>
      <c r="Q7" s="62"/>
      <c r="R7" s="62"/>
      <c r="S7" s="62"/>
      <c r="T7" s="49" t="s">
        <v>169</v>
      </c>
      <c r="U7" s="50" t="s">
        <v>153</v>
      </c>
      <c r="V7" s="62"/>
      <c r="W7" s="62"/>
      <c r="X7" s="62"/>
      <c r="Y7" s="49" t="s">
        <v>169</v>
      </c>
      <c r="Z7" s="50" t="s">
        <v>153</v>
      </c>
      <c r="AA7" s="62"/>
      <c r="AB7" s="62"/>
      <c r="AC7" s="62"/>
      <c r="AD7" s="49" t="s">
        <v>169</v>
      </c>
      <c r="AE7" s="50" t="s">
        <v>153</v>
      </c>
      <c r="AF7" s="62"/>
      <c r="AG7" s="62"/>
      <c r="AH7" s="62"/>
      <c r="AI7" s="49" t="s">
        <v>169</v>
      </c>
      <c r="AJ7" s="50" t="s">
        <v>153</v>
      </c>
      <c r="AK7" s="62"/>
      <c r="AL7" s="62"/>
      <c r="AM7" s="62"/>
      <c r="AN7" s="49" t="s">
        <v>169</v>
      </c>
      <c r="AO7" s="50" t="s">
        <v>153</v>
      </c>
      <c r="AP7" s="62"/>
      <c r="AQ7" s="62"/>
      <c r="AR7" s="62"/>
      <c r="AS7" s="49" t="s">
        <v>169</v>
      </c>
      <c r="AT7" s="50" t="s">
        <v>153</v>
      </c>
      <c r="AU7" s="62"/>
      <c r="AV7" s="62"/>
      <c r="AW7" s="62"/>
      <c r="AX7" s="49" t="s">
        <v>169</v>
      </c>
      <c r="AY7" s="50" t="s">
        <v>153</v>
      </c>
      <c r="AZ7" s="62"/>
      <c r="BA7" s="62"/>
      <c r="BB7" s="62"/>
      <c r="BC7" s="49" t="s">
        <v>169</v>
      </c>
      <c r="BD7" s="50" t="s">
        <v>153</v>
      </c>
      <c r="BE7" s="62"/>
      <c r="BF7" s="62"/>
      <c r="BG7" s="62"/>
      <c r="BH7" s="49" t="s">
        <v>169</v>
      </c>
      <c r="BI7" s="50" t="s">
        <v>153</v>
      </c>
      <c r="BJ7" s="62"/>
      <c r="BK7" s="62"/>
      <c r="BL7" s="62"/>
      <c r="BM7" s="49" t="s">
        <v>169</v>
      </c>
      <c r="BN7" s="50" t="s">
        <v>153</v>
      </c>
      <c r="BO7" s="62"/>
      <c r="BP7" s="62"/>
      <c r="BQ7" s="62"/>
      <c r="BR7" s="49" t="s">
        <v>169</v>
      </c>
      <c r="BS7" s="50" t="s">
        <v>153</v>
      </c>
      <c r="BT7" s="62"/>
      <c r="BU7" s="62"/>
      <c r="BV7" s="62"/>
      <c r="BW7" s="49" t="s">
        <v>169</v>
      </c>
      <c r="BX7" s="50" t="s">
        <v>153</v>
      </c>
      <c r="BY7" s="62"/>
      <c r="BZ7" s="62"/>
      <c r="CA7" s="62"/>
      <c r="CB7" s="49" t="s">
        <v>169</v>
      </c>
      <c r="CC7" s="50" t="s">
        <v>153</v>
      </c>
      <c r="CD7" s="62"/>
      <c r="CE7" s="62"/>
      <c r="CF7" s="62"/>
      <c r="CG7" s="49" t="s">
        <v>169</v>
      </c>
      <c r="CH7" s="50" t="s">
        <v>153</v>
      </c>
      <c r="CI7" s="62"/>
      <c r="CJ7" s="62"/>
      <c r="CK7" s="62"/>
      <c r="CL7" s="49" t="s">
        <v>169</v>
      </c>
      <c r="CM7" s="50" t="s">
        <v>153</v>
      </c>
      <c r="CN7" s="62"/>
      <c r="CO7" s="62"/>
      <c r="CP7" s="62"/>
      <c r="CQ7" s="49" t="s">
        <v>169</v>
      </c>
      <c r="CR7" s="50" t="s">
        <v>153</v>
      </c>
      <c r="CS7" s="62"/>
      <c r="CT7" s="62"/>
      <c r="CU7" s="62"/>
      <c r="CV7" s="49" t="s">
        <v>169</v>
      </c>
      <c r="CW7" s="50" t="s">
        <v>153</v>
      </c>
      <c r="CX7" s="62"/>
      <c r="CY7" s="62"/>
      <c r="CZ7" s="62"/>
      <c r="DA7" s="49" t="s">
        <v>169</v>
      </c>
      <c r="DB7" s="50" t="s">
        <v>153</v>
      </c>
      <c r="DC7" s="62"/>
      <c r="DD7" s="62"/>
      <c r="DE7" s="62"/>
      <c r="DF7" s="49" t="s">
        <v>169</v>
      </c>
      <c r="DG7" s="50" t="s">
        <v>153</v>
      </c>
      <c r="DH7" s="62"/>
      <c r="DI7" s="62"/>
      <c r="DJ7" s="62"/>
      <c r="DK7" s="49" t="s">
        <v>169</v>
      </c>
      <c r="DL7" s="50" t="s">
        <v>153</v>
      </c>
      <c r="DM7" s="62"/>
      <c r="DN7" s="62"/>
      <c r="DO7" s="62"/>
      <c r="DP7" s="49" t="s">
        <v>169</v>
      </c>
      <c r="DQ7" s="50" t="s">
        <v>153</v>
      </c>
      <c r="DR7" s="62"/>
      <c r="DS7" s="62"/>
      <c r="DT7" s="62"/>
      <c r="DU7" s="49" t="s">
        <v>169</v>
      </c>
      <c r="DV7" s="50" t="s">
        <v>153</v>
      </c>
      <c r="DW7" s="62"/>
      <c r="DX7" s="62"/>
      <c r="DY7" s="62"/>
      <c r="DZ7" s="49" t="s">
        <v>169</v>
      </c>
      <c r="EA7" s="50" t="s">
        <v>153</v>
      </c>
      <c r="EB7" s="62"/>
      <c r="EC7" s="62"/>
      <c r="ED7" s="62"/>
      <c r="EE7" s="49" t="s">
        <v>169</v>
      </c>
      <c r="EF7" s="50" t="s">
        <v>153</v>
      </c>
      <c r="EG7" s="62"/>
      <c r="EH7" s="62"/>
      <c r="EI7" s="62"/>
      <c r="EJ7" s="49" t="s">
        <v>169</v>
      </c>
      <c r="EK7" s="50" t="s">
        <v>153</v>
      </c>
      <c r="EL7" s="62"/>
      <c r="EM7" s="62"/>
      <c r="EN7" s="62"/>
      <c r="EO7" s="49" t="s">
        <v>169</v>
      </c>
      <c r="EP7" s="50" t="s">
        <v>153</v>
      </c>
      <c r="EQ7" s="62"/>
      <c r="ER7" s="62"/>
      <c r="ES7" s="62"/>
      <c r="ET7" s="49" t="s">
        <v>169</v>
      </c>
      <c r="EU7" s="50" t="s">
        <v>153</v>
      </c>
      <c r="EV7" s="62"/>
      <c r="EW7" s="62"/>
      <c r="EX7" s="62"/>
      <c r="EY7" s="49" t="s">
        <v>169</v>
      </c>
      <c r="EZ7" s="50" t="s">
        <v>153</v>
      </c>
      <c r="FA7" s="62"/>
      <c r="FB7" s="62"/>
      <c r="FC7" s="62"/>
      <c r="FD7" s="49" t="s">
        <v>169</v>
      </c>
      <c r="FE7" s="50" t="s">
        <v>153</v>
      </c>
      <c r="FF7" s="62"/>
      <c r="FG7" s="62"/>
      <c r="FH7" s="62"/>
      <c r="FI7" s="49" t="s">
        <v>169</v>
      </c>
      <c r="FJ7" s="50" t="s">
        <v>153</v>
      </c>
      <c r="FK7" s="62"/>
      <c r="FL7" s="62"/>
      <c r="FM7" s="62"/>
      <c r="FN7" s="49" t="s">
        <v>169</v>
      </c>
      <c r="FO7" s="50" t="s">
        <v>153</v>
      </c>
      <c r="FP7" s="62"/>
      <c r="FQ7" s="62"/>
      <c r="FR7" s="62"/>
      <c r="FS7" s="49" t="s">
        <v>169</v>
      </c>
      <c r="FT7" s="50" t="s">
        <v>153</v>
      </c>
      <c r="FU7" s="62"/>
      <c r="FV7" s="62"/>
      <c r="FW7" s="62"/>
      <c r="FX7" s="49" t="s">
        <v>169</v>
      </c>
      <c r="FY7" s="50" t="s">
        <v>153</v>
      </c>
      <c r="FZ7" s="62"/>
      <c r="GA7" s="62"/>
      <c r="GB7" s="62"/>
      <c r="GC7" s="49" t="s">
        <v>169</v>
      </c>
      <c r="GD7" s="50" t="s">
        <v>153</v>
      </c>
      <c r="GE7" s="62"/>
      <c r="GF7" s="62"/>
      <c r="GG7" s="62"/>
      <c r="GH7" s="49" t="s">
        <v>169</v>
      </c>
      <c r="GI7" s="50" t="s">
        <v>153</v>
      </c>
      <c r="GJ7" s="62"/>
      <c r="GK7" s="62"/>
      <c r="GL7" s="62"/>
      <c r="GM7" s="49" t="s">
        <v>169</v>
      </c>
      <c r="GN7" s="50" t="s">
        <v>153</v>
      </c>
      <c r="GO7" s="62"/>
      <c r="GP7" s="62"/>
      <c r="GQ7" s="62"/>
      <c r="GR7" s="49" t="s">
        <v>169</v>
      </c>
      <c r="GS7" s="50" t="s">
        <v>153</v>
      </c>
      <c r="GT7" s="62"/>
      <c r="GU7" s="62"/>
      <c r="GV7" s="62"/>
      <c r="GW7" s="49" t="s">
        <v>169</v>
      </c>
      <c r="GX7" s="50" t="s">
        <v>153</v>
      </c>
      <c r="GY7" s="62"/>
      <c r="GZ7" s="62"/>
      <c r="HA7" s="62"/>
      <c r="HB7" s="49" t="s">
        <v>169</v>
      </c>
      <c r="HC7" s="50" t="s">
        <v>153</v>
      </c>
      <c r="HD7" s="62"/>
      <c r="HE7" s="62"/>
      <c r="HF7" s="62"/>
      <c r="HG7" s="49" t="s">
        <v>169</v>
      </c>
      <c r="HH7" s="50" t="s">
        <v>153</v>
      </c>
      <c r="HI7" s="62"/>
      <c r="HJ7" s="62"/>
      <c r="HK7" s="62"/>
      <c r="HL7" s="49" t="s">
        <v>169</v>
      </c>
      <c r="HM7" s="50" t="s">
        <v>153</v>
      </c>
      <c r="HN7" s="62"/>
      <c r="HO7" s="62"/>
      <c r="HP7" s="62"/>
      <c r="HQ7" s="49" t="s">
        <v>169</v>
      </c>
      <c r="HR7" s="50" t="s">
        <v>153</v>
      </c>
      <c r="HS7" s="62"/>
      <c r="HT7" s="62"/>
      <c r="HU7" s="62"/>
      <c r="HV7" s="49" t="s">
        <v>169</v>
      </c>
      <c r="HW7" s="50" t="s">
        <v>153</v>
      </c>
      <c r="HX7" s="62"/>
      <c r="HY7" s="62"/>
      <c r="HZ7" s="62"/>
      <c r="IA7" s="49" t="s">
        <v>169</v>
      </c>
      <c r="IB7" s="50" t="s">
        <v>153</v>
      </c>
      <c r="IC7" s="62"/>
      <c r="ID7" s="62"/>
      <c r="IE7" s="62"/>
      <c r="IF7" s="49" t="s">
        <v>169</v>
      </c>
      <c r="IG7" s="50" t="s">
        <v>153</v>
      </c>
      <c r="IH7" s="62"/>
      <c r="II7" s="62"/>
      <c r="IJ7" s="62"/>
      <c r="IK7" s="49" t="s">
        <v>169</v>
      </c>
      <c r="IL7" s="50" t="s">
        <v>153</v>
      </c>
      <c r="IM7" s="62"/>
      <c r="IN7" s="62"/>
      <c r="IO7" s="62"/>
      <c r="IP7" s="49" t="s">
        <v>169</v>
      </c>
      <c r="IQ7" s="50" t="s">
        <v>153</v>
      </c>
      <c r="IR7" s="62"/>
      <c r="IS7" s="62"/>
      <c r="IT7" s="62"/>
      <c r="IU7" s="49" t="s">
        <v>169</v>
      </c>
      <c r="IV7" s="50" t="s">
        <v>153</v>
      </c>
      <c r="IW7" s="62"/>
      <c r="IX7" s="62"/>
      <c r="IY7" s="62"/>
      <c r="IZ7" s="49" t="s">
        <v>169</v>
      </c>
      <c r="JA7" s="50" t="s">
        <v>153</v>
      </c>
      <c r="JB7" s="62"/>
      <c r="JC7" s="62"/>
      <c r="JD7" s="62"/>
      <c r="JE7" s="49" t="s">
        <v>169</v>
      </c>
      <c r="JF7" s="50" t="s">
        <v>153</v>
      </c>
      <c r="JG7" s="62"/>
      <c r="JH7" s="62"/>
      <c r="JI7" s="62"/>
      <c r="JJ7" s="49" t="s">
        <v>169</v>
      </c>
      <c r="JK7" s="50" t="s">
        <v>153</v>
      </c>
      <c r="JL7" s="62"/>
      <c r="JM7" s="62"/>
      <c r="JN7" s="62"/>
      <c r="JO7" s="49" t="s">
        <v>169</v>
      </c>
      <c r="JP7" s="50" t="s">
        <v>153</v>
      </c>
      <c r="JQ7" s="62"/>
      <c r="JR7" s="62"/>
      <c r="JS7" s="62"/>
      <c r="JT7" s="49" t="s">
        <v>169</v>
      </c>
      <c r="JU7" s="50" t="s">
        <v>153</v>
      </c>
      <c r="JV7" s="62"/>
      <c r="JW7" s="62"/>
      <c r="JX7" s="62"/>
      <c r="JY7" s="49" t="s">
        <v>169</v>
      </c>
      <c r="JZ7" s="50" t="s">
        <v>153</v>
      </c>
      <c r="KA7" s="62"/>
      <c r="KB7" s="62"/>
      <c r="KC7" s="62"/>
      <c r="KD7" s="49" t="s">
        <v>169</v>
      </c>
      <c r="KE7" s="50" t="s">
        <v>153</v>
      </c>
      <c r="KF7" s="62"/>
      <c r="KG7" s="62"/>
      <c r="KH7" s="62"/>
      <c r="KI7" s="49" t="s">
        <v>169</v>
      </c>
      <c r="KJ7" s="50" t="s">
        <v>153</v>
      </c>
      <c r="KK7" s="62"/>
      <c r="KL7" s="62"/>
      <c r="KM7" s="62"/>
      <c r="KN7" s="49" t="s">
        <v>169</v>
      </c>
      <c r="KO7" s="50" t="s">
        <v>153</v>
      </c>
      <c r="KP7" s="62"/>
      <c r="KQ7" s="62"/>
      <c r="KR7" s="62"/>
      <c r="KS7" s="49" t="s">
        <v>169</v>
      </c>
      <c r="KT7" s="50" t="s">
        <v>153</v>
      </c>
      <c r="KU7" s="62"/>
      <c r="KV7" s="62"/>
      <c r="KW7" s="62"/>
      <c r="KX7" s="49" t="s">
        <v>169</v>
      </c>
      <c r="KY7" s="50" t="s">
        <v>153</v>
      </c>
      <c r="KZ7" s="62"/>
      <c r="LA7" s="62"/>
      <c r="LB7" s="62"/>
      <c r="LC7" s="49" t="s">
        <v>169</v>
      </c>
      <c r="LD7" s="50" t="s">
        <v>153</v>
      </c>
      <c r="LE7" s="62"/>
      <c r="LF7" s="62"/>
      <c r="LG7" s="62"/>
      <c r="LH7" s="49" t="s">
        <v>169</v>
      </c>
      <c r="LI7" s="50" t="s">
        <v>153</v>
      </c>
      <c r="LJ7" s="62"/>
      <c r="LK7" s="62"/>
      <c r="LL7" s="62"/>
      <c r="LM7" s="49" t="s">
        <v>169</v>
      </c>
      <c r="LN7" s="50" t="s">
        <v>153</v>
      </c>
      <c r="LO7" s="62"/>
      <c r="LP7" s="62"/>
      <c r="LQ7" s="62"/>
      <c r="LR7" s="49" t="s">
        <v>169</v>
      </c>
      <c r="LS7" s="50" t="s">
        <v>153</v>
      </c>
      <c r="LT7" s="62"/>
      <c r="LU7" s="62"/>
      <c r="LV7" s="62"/>
      <c r="LW7" s="49" t="s">
        <v>169</v>
      </c>
      <c r="LX7" s="50" t="s">
        <v>153</v>
      </c>
      <c r="LY7" s="62"/>
      <c r="LZ7" s="62"/>
      <c r="MA7" s="62"/>
      <c r="MB7" s="49" t="s">
        <v>169</v>
      </c>
      <c r="MC7" s="50" t="s">
        <v>153</v>
      </c>
      <c r="MD7" s="62"/>
      <c r="ME7" s="62"/>
      <c r="MF7" s="62"/>
      <c r="MG7" s="49" t="s">
        <v>169</v>
      </c>
      <c r="MH7" s="50" t="s">
        <v>153</v>
      </c>
      <c r="MI7" s="62"/>
      <c r="MJ7" s="62"/>
      <c r="MK7" s="62"/>
      <c r="ML7" s="49" t="s">
        <v>169</v>
      </c>
      <c r="MM7" s="50" t="s">
        <v>153</v>
      </c>
      <c r="MN7" s="62"/>
      <c r="MO7" s="62"/>
      <c r="MP7" s="62"/>
      <c r="MQ7" s="49" t="s">
        <v>169</v>
      </c>
      <c r="MR7" s="50" t="s">
        <v>153</v>
      </c>
      <c r="MS7" s="62"/>
      <c r="MT7" s="62"/>
      <c r="MU7" s="62"/>
      <c r="MV7" s="49" t="s">
        <v>169</v>
      </c>
      <c r="MW7" s="50" t="s">
        <v>153</v>
      </c>
      <c r="MX7" s="62"/>
      <c r="MY7" s="62"/>
      <c r="MZ7" s="62"/>
      <c r="NA7" s="49" t="s">
        <v>169</v>
      </c>
      <c r="NB7" s="50" t="s">
        <v>153</v>
      </c>
      <c r="NC7" s="62"/>
      <c r="ND7" s="62"/>
      <c r="NE7" s="62"/>
      <c r="NF7" s="49" t="s">
        <v>169</v>
      </c>
      <c r="NG7" s="50" t="s">
        <v>153</v>
      </c>
      <c r="NH7" s="62"/>
      <c r="NI7" s="62"/>
      <c r="NJ7" s="62"/>
      <c r="NK7" s="49" t="s">
        <v>169</v>
      </c>
      <c r="NL7" s="50" t="s">
        <v>153</v>
      </c>
      <c r="NM7" s="62"/>
      <c r="NN7" s="62"/>
      <c r="NO7" s="62"/>
      <c r="NP7" s="49" t="s">
        <v>169</v>
      </c>
      <c r="NQ7" s="50" t="s">
        <v>153</v>
      </c>
      <c r="NR7" s="62"/>
      <c r="NS7" s="62"/>
      <c r="NT7" s="62"/>
      <c r="NU7" s="49" t="s">
        <v>169</v>
      </c>
      <c r="NV7" s="50" t="s">
        <v>153</v>
      </c>
      <c r="NW7" s="62"/>
      <c r="NX7" s="62"/>
      <c r="NY7" s="62"/>
      <c r="NZ7" s="49" t="s">
        <v>169</v>
      </c>
      <c r="OA7" s="50" t="s">
        <v>153</v>
      </c>
      <c r="OB7" s="62"/>
      <c r="OC7" s="62"/>
      <c r="OD7" s="62"/>
      <c r="OE7" s="49" t="s">
        <v>169</v>
      </c>
      <c r="OF7" s="50" t="s">
        <v>153</v>
      </c>
      <c r="OG7" s="62"/>
      <c r="OH7" s="62"/>
      <c r="OI7" s="62"/>
      <c r="OJ7" s="49" t="s">
        <v>169</v>
      </c>
      <c r="OK7" s="50" t="s">
        <v>153</v>
      </c>
      <c r="OL7" s="62"/>
      <c r="OM7" s="62"/>
      <c r="ON7" s="62"/>
      <c r="OO7" s="49" t="s">
        <v>169</v>
      </c>
      <c r="OP7" s="50" t="s">
        <v>153</v>
      </c>
    </row>
    <row r="8" spans="1:406" ht="36" customHeight="1" x14ac:dyDescent="0.3">
      <c r="A8" s="62"/>
      <c r="B8" s="70"/>
      <c r="C8" s="62"/>
      <c r="D8" s="62"/>
      <c r="E8" s="76"/>
      <c r="F8" s="73"/>
      <c r="G8" s="62" t="s">
        <v>15</v>
      </c>
      <c r="H8" s="62"/>
      <c r="I8" s="62"/>
      <c r="J8" s="62"/>
      <c r="K8" s="62"/>
      <c r="L8" s="62" t="s">
        <v>15</v>
      </c>
      <c r="M8" s="62"/>
      <c r="N8" s="62"/>
      <c r="O8" s="62"/>
      <c r="P8" s="62"/>
      <c r="Q8" s="62" t="s">
        <v>15</v>
      </c>
      <c r="R8" s="62"/>
      <c r="S8" s="62"/>
      <c r="T8" s="62"/>
      <c r="U8" s="62"/>
      <c r="V8" s="62" t="s">
        <v>50</v>
      </c>
      <c r="W8" s="62"/>
      <c r="X8" s="62"/>
      <c r="Y8" s="62"/>
      <c r="Z8" s="62"/>
      <c r="AA8" s="58" t="s">
        <v>15</v>
      </c>
      <c r="AB8" s="59"/>
      <c r="AC8" s="59"/>
      <c r="AD8" s="59"/>
      <c r="AE8" s="60"/>
      <c r="AF8" s="62" t="s">
        <v>15</v>
      </c>
      <c r="AG8" s="62"/>
      <c r="AH8" s="62"/>
      <c r="AI8" s="62"/>
      <c r="AJ8" s="62"/>
      <c r="AK8" s="62" t="s">
        <v>50</v>
      </c>
      <c r="AL8" s="62"/>
      <c r="AM8" s="62"/>
      <c r="AN8" s="62"/>
      <c r="AO8" s="62"/>
      <c r="AP8" s="62" t="s">
        <v>15</v>
      </c>
      <c r="AQ8" s="62"/>
      <c r="AR8" s="62"/>
      <c r="AS8" s="62"/>
      <c r="AT8" s="62"/>
      <c r="AU8" s="62" t="s">
        <v>50</v>
      </c>
      <c r="AV8" s="62"/>
      <c r="AW8" s="62"/>
      <c r="AX8" s="62"/>
      <c r="AY8" s="62"/>
      <c r="AZ8" s="62" t="s">
        <v>15</v>
      </c>
      <c r="BA8" s="62"/>
      <c r="BB8" s="62"/>
      <c r="BC8" s="62"/>
      <c r="BD8" s="62"/>
      <c r="BE8" s="62" t="s">
        <v>50</v>
      </c>
      <c r="BF8" s="62"/>
      <c r="BG8" s="62"/>
      <c r="BH8" s="62"/>
      <c r="BI8" s="62"/>
      <c r="BJ8" s="62" t="s">
        <v>15</v>
      </c>
      <c r="BK8" s="62"/>
      <c r="BL8" s="62"/>
      <c r="BM8" s="62"/>
      <c r="BN8" s="62"/>
      <c r="BO8" s="62" t="s">
        <v>15</v>
      </c>
      <c r="BP8" s="62"/>
      <c r="BQ8" s="62"/>
      <c r="BR8" s="62"/>
      <c r="BS8" s="62"/>
      <c r="BT8" s="62" t="s">
        <v>15</v>
      </c>
      <c r="BU8" s="62"/>
      <c r="BV8" s="62"/>
      <c r="BW8" s="62"/>
      <c r="BX8" s="62"/>
      <c r="BY8" s="62" t="s">
        <v>15</v>
      </c>
      <c r="BZ8" s="62"/>
      <c r="CA8" s="62"/>
      <c r="CB8" s="62"/>
      <c r="CC8" s="62"/>
      <c r="CD8" s="62" t="s">
        <v>15</v>
      </c>
      <c r="CE8" s="62"/>
      <c r="CF8" s="62"/>
      <c r="CG8" s="62"/>
      <c r="CH8" s="62"/>
      <c r="CI8" s="62" t="s">
        <v>15</v>
      </c>
      <c r="CJ8" s="62"/>
      <c r="CK8" s="62"/>
      <c r="CL8" s="62"/>
      <c r="CM8" s="62"/>
      <c r="CN8" s="62" t="s">
        <v>50</v>
      </c>
      <c r="CO8" s="62"/>
      <c r="CP8" s="62"/>
      <c r="CQ8" s="62"/>
      <c r="CR8" s="62"/>
      <c r="CS8" s="62" t="s">
        <v>15</v>
      </c>
      <c r="CT8" s="62"/>
      <c r="CU8" s="62"/>
      <c r="CV8" s="62"/>
      <c r="CW8" s="62"/>
      <c r="CX8" s="62" t="s">
        <v>15</v>
      </c>
      <c r="CY8" s="62"/>
      <c r="CZ8" s="62"/>
      <c r="DA8" s="62"/>
      <c r="DB8" s="62"/>
      <c r="DC8" s="62" t="s">
        <v>15</v>
      </c>
      <c r="DD8" s="62"/>
      <c r="DE8" s="62"/>
      <c r="DF8" s="62"/>
      <c r="DG8" s="62"/>
      <c r="DH8" s="62" t="s">
        <v>50</v>
      </c>
      <c r="DI8" s="62"/>
      <c r="DJ8" s="62"/>
      <c r="DK8" s="62"/>
      <c r="DL8" s="62"/>
      <c r="DM8" s="62" t="s">
        <v>15</v>
      </c>
      <c r="DN8" s="62"/>
      <c r="DO8" s="62"/>
      <c r="DP8" s="62"/>
      <c r="DQ8" s="62"/>
      <c r="DR8" s="62" t="s">
        <v>15</v>
      </c>
      <c r="DS8" s="62"/>
      <c r="DT8" s="62"/>
      <c r="DU8" s="62"/>
      <c r="DV8" s="62"/>
      <c r="DW8" s="62" t="s">
        <v>15</v>
      </c>
      <c r="DX8" s="62"/>
      <c r="DY8" s="62"/>
      <c r="DZ8" s="62"/>
      <c r="EA8" s="62"/>
      <c r="EB8" s="62" t="s">
        <v>15</v>
      </c>
      <c r="EC8" s="62"/>
      <c r="ED8" s="62"/>
      <c r="EE8" s="62"/>
      <c r="EF8" s="62"/>
      <c r="EG8" s="62" t="s">
        <v>50</v>
      </c>
      <c r="EH8" s="62"/>
      <c r="EI8" s="62"/>
      <c r="EJ8" s="62"/>
      <c r="EK8" s="62"/>
      <c r="EL8" s="62" t="s">
        <v>15</v>
      </c>
      <c r="EM8" s="62"/>
      <c r="EN8" s="62"/>
      <c r="EO8" s="62"/>
      <c r="EP8" s="62"/>
      <c r="EQ8" s="62" t="s">
        <v>50</v>
      </c>
      <c r="ER8" s="62"/>
      <c r="ES8" s="62"/>
      <c r="ET8" s="62"/>
      <c r="EU8" s="62"/>
      <c r="EV8" s="62" t="s">
        <v>15</v>
      </c>
      <c r="EW8" s="62"/>
      <c r="EX8" s="62"/>
      <c r="EY8" s="62"/>
      <c r="EZ8" s="62"/>
      <c r="FA8" s="62" t="s">
        <v>15</v>
      </c>
      <c r="FB8" s="62"/>
      <c r="FC8" s="62"/>
      <c r="FD8" s="62"/>
      <c r="FE8" s="62"/>
      <c r="FF8" s="62" t="s">
        <v>15</v>
      </c>
      <c r="FG8" s="62"/>
      <c r="FH8" s="62"/>
      <c r="FI8" s="62"/>
      <c r="FJ8" s="62"/>
      <c r="FK8" s="62" t="s">
        <v>15</v>
      </c>
      <c r="FL8" s="62"/>
      <c r="FM8" s="62"/>
      <c r="FN8" s="62"/>
      <c r="FO8" s="62"/>
      <c r="FP8" s="62" t="s">
        <v>15</v>
      </c>
      <c r="FQ8" s="62"/>
      <c r="FR8" s="62"/>
      <c r="FS8" s="62"/>
      <c r="FT8" s="62"/>
      <c r="FU8" s="62" t="s">
        <v>50</v>
      </c>
      <c r="FV8" s="62"/>
      <c r="FW8" s="62"/>
      <c r="FX8" s="62"/>
      <c r="FY8" s="62"/>
      <c r="FZ8" s="62" t="s">
        <v>15</v>
      </c>
      <c r="GA8" s="62"/>
      <c r="GB8" s="62"/>
      <c r="GC8" s="62"/>
      <c r="GD8" s="62"/>
      <c r="GE8" s="62" t="s">
        <v>50</v>
      </c>
      <c r="GF8" s="62"/>
      <c r="GG8" s="62"/>
      <c r="GH8" s="62"/>
      <c r="GI8" s="62"/>
      <c r="GJ8" s="62" t="s">
        <v>15</v>
      </c>
      <c r="GK8" s="62"/>
      <c r="GL8" s="62"/>
      <c r="GM8" s="62"/>
      <c r="GN8" s="62"/>
      <c r="GO8" s="62" t="s">
        <v>50</v>
      </c>
      <c r="GP8" s="62"/>
      <c r="GQ8" s="62"/>
      <c r="GR8" s="62"/>
      <c r="GS8" s="62"/>
      <c r="GT8" s="62" t="s">
        <v>15</v>
      </c>
      <c r="GU8" s="62"/>
      <c r="GV8" s="62"/>
      <c r="GW8" s="62"/>
      <c r="GX8" s="62"/>
      <c r="GY8" s="62" t="s">
        <v>15</v>
      </c>
      <c r="GZ8" s="62"/>
      <c r="HA8" s="62"/>
      <c r="HB8" s="62"/>
      <c r="HC8" s="62"/>
      <c r="HD8" s="62" t="s">
        <v>15</v>
      </c>
      <c r="HE8" s="62"/>
      <c r="HF8" s="62"/>
      <c r="HG8" s="62"/>
      <c r="HH8" s="62"/>
      <c r="HI8" s="62" t="s">
        <v>15</v>
      </c>
      <c r="HJ8" s="62"/>
      <c r="HK8" s="62"/>
      <c r="HL8" s="62"/>
      <c r="HM8" s="62"/>
      <c r="HN8" s="62" t="s">
        <v>15</v>
      </c>
      <c r="HO8" s="62"/>
      <c r="HP8" s="62"/>
      <c r="HQ8" s="62"/>
      <c r="HR8" s="62"/>
      <c r="HS8" s="62" t="s">
        <v>50</v>
      </c>
      <c r="HT8" s="62"/>
      <c r="HU8" s="62"/>
      <c r="HV8" s="62"/>
      <c r="HW8" s="62"/>
      <c r="HX8" s="62" t="s">
        <v>15</v>
      </c>
      <c r="HY8" s="62"/>
      <c r="HZ8" s="62"/>
      <c r="IA8" s="62"/>
      <c r="IB8" s="62"/>
      <c r="IC8" s="62" t="s">
        <v>50</v>
      </c>
      <c r="ID8" s="62"/>
      <c r="IE8" s="62"/>
      <c r="IF8" s="62"/>
      <c r="IG8" s="62"/>
      <c r="IH8" s="62" t="s">
        <v>15</v>
      </c>
      <c r="II8" s="62"/>
      <c r="IJ8" s="62"/>
      <c r="IK8" s="62"/>
      <c r="IL8" s="62"/>
      <c r="IM8" s="62" t="s">
        <v>50</v>
      </c>
      <c r="IN8" s="62"/>
      <c r="IO8" s="62"/>
      <c r="IP8" s="62"/>
      <c r="IQ8" s="62"/>
      <c r="IR8" s="67" t="s">
        <v>50</v>
      </c>
      <c r="IS8" s="67"/>
      <c r="IT8" s="67"/>
      <c r="IU8" s="67"/>
      <c r="IV8" s="67"/>
      <c r="IW8" s="62" t="s">
        <v>15</v>
      </c>
      <c r="IX8" s="62"/>
      <c r="IY8" s="62"/>
      <c r="IZ8" s="62"/>
      <c r="JA8" s="62"/>
      <c r="JB8" s="62" t="s">
        <v>15</v>
      </c>
      <c r="JC8" s="62"/>
      <c r="JD8" s="62"/>
      <c r="JE8" s="62"/>
      <c r="JF8" s="62"/>
      <c r="JG8" s="58" t="s">
        <v>50</v>
      </c>
      <c r="JH8" s="59"/>
      <c r="JI8" s="59"/>
      <c r="JJ8" s="59"/>
      <c r="JK8" s="60"/>
      <c r="JL8" s="62" t="s">
        <v>15</v>
      </c>
      <c r="JM8" s="62"/>
      <c r="JN8" s="62"/>
      <c r="JO8" s="62"/>
      <c r="JP8" s="62"/>
      <c r="JQ8" s="62" t="s">
        <v>15</v>
      </c>
      <c r="JR8" s="62"/>
      <c r="JS8" s="62"/>
      <c r="JT8" s="62"/>
      <c r="JU8" s="62"/>
      <c r="JV8" s="58" t="s">
        <v>50</v>
      </c>
      <c r="JW8" s="59"/>
      <c r="JX8" s="59"/>
      <c r="JY8" s="59"/>
      <c r="JZ8" s="60"/>
      <c r="KA8" s="62" t="s">
        <v>15</v>
      </c>
      <c r="KB8" s="62"/>
      <c r="KC8" s="62"/>
      <c r="KD8" s="62"/>
      <c r="KE8" s="62"/>
      <c r="KF8" s="58" t="s">
        <v>163</v>
      </c>
      <c r="KG8" s="59"/>
      <c r="KH8" s="59"/>
      <c r="KI8" s="59"/>
      <c r="KJ8" s="60"/>
      <c r="KK8" s="62" t="s">
        <v>15</v>
      </c>
      <c r="KL8" s="62"/>
      <c r="KM8" s="62"/>
      <c r="KN8" s="62"/>
      <c r="KO8" s="62"/>
      <c r="KP8" s="62" t="s">
        <v>15</v>
      </c>
      <c r="KQ8" s="62"/>
      <c r="KR8" s="62"/>
      <c r="KS8" s="62"/>
      <c r="KT8" s="62"/>
      <c r="KU8" s="62" t="s">
        <v>15</v>
      </c>
      <c r="KV8" s="62"/>
      <c r="KW8" s="62"/>
      <c r="KX8" s="62"/>
      <c r="KY8" s="62"/>
      <c r="KZ8" s="62" t="s">
        <v>50</v>
      </c>
      <c r="LA8" s="62"/>
      <c r="LB8" s="62"/>
      <c r="LC8" s="62"/>
      <c r="LD8" s="62"/>
      <c r="LE8" s="62" t="s">
        <v>15</v>
      </c>
      <c r="LF8" s="62"/>
      <c r="LG8" s="62"/>
      <c r="LH8" s="62"/>
      <c r="LI8" s="62"/>
      <c r="LJ8" s="62" t="s">
        <v>15</v>
      </c>
      <c r="LK8" s="62"/>
      <c r="LL8" s="62"/>
      <c r="LM8" s="62"/>
      <c r="LN8" s="62"/>
      <c r="LO8" s="62" t="s">
        <v>15</v>
      </c>
      <c r="LP8" s="62"/>
      <c r="LQ8" s="62"/>
      <c r="LR8" s="62"/>
      <c r="LS8" s="62"/>
      <c r="LT8" s="62" t="s">
        <v>15</v>
      </c>
      <c r="LU8" s="62"/>
      <c r="LV8" s="62"/>
      <c r="LW8" s="62"/>
      <c r="LX8" s="62"/>
      <c r="LY8" s="62" t="s">
        <v>15</v>
      </c>
      <c r="LZ8" s="62"/>
      <c r="MA8" s="62"/>
      <c r="MB8" s="62"/>
      <c r="MC8" s="62"/>
      <c r="MD8" s="62" t="s">
        <v>15</v>
      </c>
      <c r="ME8" s="62"/>
      <c r="MF8" s="62"/>
      <c r="MG8" s="62"/>
      <c r="MH8" s="62"/>
      <c r="MI8" s="62" t="s">
        <v>15</v>
      </c>
      <c r="MJ8" s="62"/>
      <c r="MK8" s="62"/>
      <c r="ML8" s="62"/>
      <c r="MM8" s="62"/>
      <c r="MN8" s="62" t="s">
        <v>15</v>
      </c>
      <c r="MO8" s="62"/>
      <c r="MP8" s="62"/>
      <c r="MQ8" s="62"/>
      <c r="MR8" s="62"/>
      <c r="MS8" s="62" t="s">
        <v>15</v>
      </c>
      <c r="MT8" s="62"/>
      <c r="MU8" s="62"/>
      <c r="MV8" s="62"/>
      <c r="MW8" s="62"/>
      <c r="MX8" s="62" t="s">
        <v>15</v>
      </c>
      <c r="MY8" s="62"/>
      <c r="MZ8" s="62"/>
      <c r="NA8" s="62"/>
      <c r="NB8" s="62"/>
      <c r="NC8" s="62" t="s">
        <v>15</v>
      </c>
      <c r="ND8" s="62"/>
      <c r="NE8" s="62"/>
      <c r="NF8" s="62"/>
      <c r="NG8" s="62"/>
      <c r="NH8" s="62" t="s">
        <v>15</v>
      </c>
      <c r="NI8" s="62"/>
      <c r="NJ8" s="62"/>
      <c r="NK8" s="62"/>
      <c r="NL8" s="62"/>
      <c r="NM8" s="62" t="s">
        <v>15</v>
      </c>
      <c r="NN8" s="62"/>
      <c r="NO8" s="62"/>
      <c r="NP8" s="62"/>
      <c r="NQ8" s="62"/>
      <c r="NR8" s="62" t="s">
        <v>15</v>
      </c>
      <c r="NS8" s="62"/>
      <c r="NT8" s="62"/>
      <c r="NU8" s="62"/>
      <c r="NV8" s="62"/>
      <c r="NW8" s="62" t="s">
        <v>15</v>
      </c>
      <c r="NX8" s="62"/>
      <c r="NY8" s="62"/>
      <c r="NZ8" s="62"/>
      <c r="OA8" s="62"/>
      <c r="OB8" s="62" t="s">
        <v>15</v>
      </c>
      <c r="OC8" s="62"/>
      <c r="OD8" s="62"/>
      <c r="OE8" s="62"/>
      <c r="OF8" s="62"/>
      <c r="OG8" s="62" t="s">
        <v>15</v>
      </c>
      <c r="OH8" s="62"/>
      <c r="OI8" s="62"/>
      <c r="OJ8" s="62"/>
      <c r="OK8" s="62"/>
      <c r="OL8" s="62" t="s">
        <v>15</v>
      </c>
      <c r="OM8" s="62"/>
      <c r="ON8" s="62"/>
      <c r="OO8" s="62"/>
      <c r="OP8" s="62"/>
    </row>
    <row r="9" spans="1:406" ht="14.25" customHeight="1" x14ac:dyDescent="0.3">
      <c r="A9" s="62"/>
      <c r="B9" s="71"/>
      <c r="C9" s="62"/>
      <c r="D9" s="62"/>
      <c r="E9" s="77"/>
      <c r="F9" s="74"/>
      <c r="G9" s="62" t="s">
        <v>17</v>
      </c>
      <c r="H9" s="62"/>
      <c r="I9" s="62"/>
      <c r="J9" s="62"/>
      <c r="K9" s="62"/>
      <c r="L9" s="67" t="s">
        <v>45</v>
      </c>
      <c r="M9" s="67"/>
      <c r="N9" s="67"/>
      <c r="O9" s="67"/>
      <c r="P9" s="67"/>
      <c r="Q9" s="58" t="s">
        <v>158</v>
      </c>
      <c r="R9" s="59"/>
      <c r="S9" s="59"/>
      <c r="T9" s="59"/>
      <c r="U9" s="59"/>
      <c r="V9" s="59"/>
      <c r="W9" s="59"/>
      <c r="X9" s="59"/>
      <c r="Y9" s="59"/>
      <c r="Z9" s="60"/>
      <c r="AA9" s="58" t="s">
        <v>47</v>
      </c>
      <c r="AB9" s="59"/>
      <c r="AC9" s="59"/>
      <c r="AD9" s="59"/>
      <c r="AE9" s="60"/>
      <c r="AF9" s="68" t="s">
        <v>49</v>
      </c>
      <c r="AG9" s="68"/>
      <c r="AH9" s="68"/>
      <c r="AI9" s="68"/>
      <c r="AJ9" s="68"/>
      <c r="AK9" s="68" t="s">
        <v>49</v>
      </c>
      <c r="AL9" s="68"/>
      <c r="AM9" s="68"/>
      <c r="AN9" s="68"/>
      <c r="AO9" s="68"/>
      <c r="AP9" s="62" t="s">
        <v>154</v>
      </c>
      <c r="AQ9" s="62"/>
      <c r="AR9" s="62"/>
      <c r="AS9" s="62"/>
      <c r="AT9" s="62"/>
      <c r="AU9" s="62" t="s">
        <v>154</v>
      </c>
      <c r="AV9" s="62"/>
      <c r="AW9" s="62"/>
      <c r="AX9" s="62"/>
      <c r="AY9" s="62"/>
      <c r="AZ9" s="68" t="s">
        <v>52</v>
      </c>
      <c r="BA9" s="68"/>
      <c r="BB9" s="68"/>
      <c r="BC9" s="68"/>
      <c r="BD9" s="68"/>
      <c r="BE9" s="68" t="s">
        <v>52</v>
      </c>
      <c r="BF9" s="68"/>
      <c r="BG9" s="68"/>
      <c r="BH9" s="68"/>
      <c r="BI9" s="68"/>
      <c r="BJ9" s="62" t="s">
        <v>54</v>
      </c>
      <c r="BK9" s="62"/>
      <c r="BL9" s="62"/>
      <c r="BM9" s="62"/>
      <c r="BN9" s="62"/>
      <c r="BO9" s="62" t="s">
        <v>55</v>
      </c>
      <c r="BP9" s="62"/>
      <c r="BQ9" s="62"/>
      <c r="BR9" s="62"/>
      <c r="BS9" s="62"/>
      <c r="BT9" s="62" t="s">
        <v>57</v>
      </c>
      <c r="BU9" s="62"/>
      <c r="BV9" s="62"/>
      <c r="BW9" s="62"/>
      <c r="BX9" s="62"/>
      <c r="BY9" s="62" t="s">
        <v>59</v>
      </c>
      <c r="BZ9" s="62"/>
      <c r="CA9" s="62"/>
      <c r="CB9" s="62"/>
      <c r="CC9" s="62"/>
      <c r="CD9" s="62" t="s">
        <v>61</v>
      </c>
      <c r="CE9" s="62"/>
      <c r="CF9" s="62"/>
      <c r="CG9" s="62"/>
      <c r="CH9" s="62"/>
      <c r="CI9" s="68" t="s">
        <v>63</v>
      </c>
      <c r="CJ9" s="68"/>
      <c r="CK9" s="68"/>
      <c r="CL9" s="68"/>
      <c r="CM9" s="68"/>
      <c r="CN9" s="68" t="s">
        <v>63</v>
      </c>
      <c r="CO9" s="68"/>
      <c r="CP9" s="68"/>
      <c r="CQ9" s="68"/>
      <c r="CR9" s="68"/>
      <c r="CS9" s="68" t="s">
        <v>65</v>
      </c>
      <c r="CT9" s="68"/>
      <c r="CU9" s="68"/>
      <c r="CV9" s="68"/>
      <c r="CW9" s="68"/>
      <c r="CX9" s="68" t="s">
        <v>67</v>
      </c>
      <c r="CY9" s="68"/>
      <c r="CZ9" s="68"/>
      <c r="DA9" s="68"/>
      <c r="DB9" s="68"/>
      <c r="DC9" s="62" t="s">
        <v>69</v>
      </c>
      <c r="DD9" s="62"/>
      <c r="DE9" s="62"/>
      <c r="DF9" s="62"/>
      <c r="DG9" s="62"/>
      <c r="DH9" s="62" t="s">
        <v>69</v>
      </c>
      <c r="DI9" s="62"/>
      <c r="DJ9" s="62"/>
      <c r="DK9" s="62"/>
      <c r="DL9" s="62"/>
      <c r="DM9" s="62" t="s">
        <v>71</v>
      </c>
      <c r="DN9" s="62"/>
      <c r="DO9" s="62"/>
      <c r="DP9" s="62"/>
      <c r="DQ9" s="62"/>
      <c r="DR9" s="62" t="s">
        <v>73</v>
      </c>
      <c r="DS9" s="62"/>
      <c r="DT9" s="62"/>
      <c r="DU9" s="62"/>
      <c r="DV9" s="62"/>
      <c r="DW9" s="62" t="s">
        <v>75</v>
      </c>
      <c r="DX9" s="62"/>
      <c r="DY9" s="62"/>
      <c r="DZ9" s="62"/>
      <c r="EA9" s="62"/>
      <c r="EB9" s="62" t="s">
        <v>77</v>
      </c>
      <c r="EC9" s="62"/>
      <c r="ED9" s="62"/>
      <c r="EE9" s="62"/>
      <c r="EF9" s="62"/>
      <c r="EG9" s="62" t="s">
        <v>77</v>
      </c>
      <c r="EH9" s="62"/>
      <c r="EI9" s="62"/>
      <c r="EJ9" s="62"/>
      <c r="EK9" s="62"/>
      <c r="EL9" s="62" t="s">
        <v>79</v>
      </c>
      <c r="EM9" s="62"/>
      <c r="EN9" s="62"/>
      <c r="EO9" s="62"/>
      <c r="EP9" s="62"/>
      <c r="EQ9" s="62" t="s">
        <v>79</v>
      </c>
      <c r="ER9" s="62"/>
      <c r="ES9" s="62"/>
      <c r="ET9" s="62"/>
      <c r="EU9" s="62"/>
      <c r="EV9" s="62" t="s">
        <v>80</v>
      </c>
      <c r="EW9" s="62"/>
      <c r="EX9" s="62"/>
      <c r="EY9" s="62"/>
      <c r="EZ9" s="62"/>
      <c r="FA9" s="62" t="s">
        <v>82</v>
      </c>
      <c r="FB9" s="62"/>
      <c r="FC9" s="62"/>
      <c r="FD9" s="62"/>
      <c r="FE9" s="62"/>
      <c r="FF9" s="58" t="s">
        <v>165</v>
      </c>
      <c r="FG9" s="59"/>
      <c r="FH9" s="59"/>
      <c r="FI9" s="59"/>
      <c r="FJ9" s="60"/>
      <c r="FK9" s="62" t="s">
        <v>84</v>
      </c>
      <c r="FL9" s="62"/>
      <c r="FM9" s="62"/>
      <c r="FN9" s="62"/>
      <c r="FO9" s="62"/>
      <c r="FP9" s="62" t="s">
        <v>86</v>
      </c>
      <c r="FQ9" s="62"/>
      <c r="FR9" s="62"/>
      <c r="FS9" s="62"/>
      <c r="FT9" s="62"/>
      <c r="FU9" s="62" t="s">
        <v>86</v>
      </c>
      <c r="FV9" s="62"/>
      <c r="FW9" s="62"/>
      <c r="FX9" s="62"/>
      <c r="FY9" s="62"/>
      <c r="FZ9" s="62" t="s">
        <v>88</v>
      </c>
      <c r="GA9" s="62"/>
      <c r="GB9" s="62"/>
      <c r="GC9" s="62"/>
      <c r="GD9" s="62"/>
      <c r="GE9" s="62" t="s">
        <v>88</v>
      </c>
      <c r="GF9" s="62"/>
      <c r="GG9" s="62"/>
      <c r="GH9" s="62"/>
      <c r="GI9" s="62"/>
      <c r="GJ9" s="62" t="s">
        <v>89</v>
      </c>
      <c r="GK9" s="62"/>
      <c r="GL9" s="62"/>
      <c r="GM9" s="62"/>
      <c r="GN9" s="62"/>
      <c r="GO9" s="62" t="s">
        <v>89</v>
      </c>
      <c r="GP9" s="62"/>
      <c r="GQ9" s="62"/>
      <c r="GR9" s="62"/>
      <c r="GS9" s="62"/>
      <c r="GT9" s="62" t="s">
        <v>91</v>
      </c>
      <c r="GU9" s="62"/>
      <c r="GV9" s="62"/>
      <c r="GW9" s="62"/>
      <c r="GX9" s="62"/>
      <c r="GY9" s="62" t="s">
        <v>93</v>
      </c>
      <c r="GZ9" s="62"/>
      <c r="HA9" s="62"/>
      <c r="HB9" s="62"/>
      <c r="HC9" s="62"/>
      <c r="HD9" s="62" t="s">
        <v>95</v>
      </c>
      <c r="HE9" s="62"/>
      <c r="HF9" s="62"/>
      <c r="HG9" s="62"/>
      <c r="HH9" s="62"/>
      <c r="HI9" s="62" t="s">
        <v>97</v>
      </c>
      <c r="HJ9" s="62"/>
      <c r="HK9" s="62"/>
      <c r="HL9" s="62"/>
      <c r="HM9" s="62"/>
      <c r="HN9" s="62" t="s">
        <v>99</v>
      </c>
      <c r="HO9" s="62"/>
      <c r="HP9" s="62"/>
      <c r="HQ9" s="62"/>
      <c r="HR9" s="62"/>
      <c r="HS9" s="62" t="s">
        <v>99</v>
      </c>
      <c r="HT9" s="62"/>
      <c r="HU9" s="62"/>
      <c r="HV9" s="62"/>
      <c r="HW9" s="62"/>
      <c r="HX9" s="62" t="s">
        <v>101</v>
      </c>
      <c r="HY9" s="62"/>
      <c r="HZ9" s="62"/>
      <c r="IA9" s="62"/>
      <c r="IB9" s="62"/>
      <c r="IC9" s="62" t="s">
        <v>101</v>
      </c>
      <c r="ID9" s="62"/>
      <c r="IE9" s="62"/>
      <c r="IF9" s="62"/>
      <c r="IG9" s="62"/>
      <c r="IH9" s="58" t="s">
        <v>159</v>
      </c>
      <c r="II9" s="59"/>
      <c r="IJ9" s="59"/>
      <c r="IK9" s="59"/>
      <c r="IL9" s="60"/>
      <c r="IM9" s="58" t="s">
        <v>159</v>
      </c>
      <c r="IN9" s="59"/>
      <c r="IO9" s="59"/>
      <c r="IP9" s="59"/>
      <c r="IQ9" s="60"/>
      <c r="IR9" s="62" t="s">
        <v>103</v>
      </c>
      <c r="IS9" s="62"/>
      <c r="IT9" s="62"/>
      <c r="IU9" s="62"/>
      <c r="IV9" s="62"/>
      <c r="IW9" s="62" t="s">
        <v>105</v>
      </c>
      <c r="IX9" s="62"/>
      <c r="IY9" s="62"/>
      <c r="IZ9" s="62"/>
      <c r="JA9" s="62"/>
      <c r="JB9" s="58" t="s">
        <v>107</v>
      </c>
      <c r="JC9" s="59"/>
      <c r="JD9" s="59"/>
      <c r="JE9" s="59"/>
      <c r="JF9" s="60"/>
      <c r="JG9" s="58" t="s">
        <v>107</v>
      </c>
      <c r="JH9" s="59"/>
      <c r="JI9" s="59"/>
      <c r="JJ9" s="59"/>
      <c r="JK9" s="60"/>
      <c r="JL9" s="58" t="s">
        <v>109</v>
      </c>
      <c r="JM9" s="59"/>
      <c r="JN9" s="59"/>
      <c r="JO9" s="59"/>
      <c r="JP9" s="60"/>
      <c r="JQ9" s="58" t="s">
        <v>111</v>
      </c>
      <c r="JR9" s="59"/>
      <c r="JS9" s="59"/>
      <c r="JT9" s="59"/>
      <c r="JU9" s="60"/>
      <c r="JV9" s="58" t="s">
        <v>111</v>
      </c>
      <c r="JW9" s="59"/>
      <c r="JX9" s="59"/>
      <c r="JY9" s="59"/>
      <c r="JZ9" s="60"/>
      <c r="KA9" s="58" t="s">
        <v>112</v>
      </c>
      <c r="KB9" s="59"/>
      <c r="KC9" s="59"/>
      <c r="KD9" s="59"/>
      <c r="KE9" s="60"/>
      <c r="KF9" s="58" t="s">
        <v>162</v>
      </c>
      <c r="KG9" s="59"/>
      <c r="KH9" s="59"/>
      <c r="KI9" s="59"/>
      <c r="KJ9" s="60"/>
      <c r="KK9" s="58" t="s">
        <v>114</v>
      </c>
      <c r="KL9" s="59"/>
      <c r="KM9" s="59"/>
      <c r="KN9" s="59"/>
      <c r="KO9" s="60"/>
      <c r="KP9" s="58" t="s">
        <v>116</v>
      </c>
      <c r="KQ9" s="59"/>
      <c r="KR9" s="59"/>
      <c r="KS9" s="59"/>
      <c r="KT9" s="60"/>
      <c r="KU9" s="58" t="s">
        <v>118</v>
      </c>
      <c r="KV9" s="59"/>
      <c r="KW9" s="59"/>
      <c r="KX9" s="59"/>
      <c r="KY9" s="60"/>
      <c r="KZ9" s="58" t="s">
        <v>118</v>
      </c>
      <c r="LA9" s="59"/>
      <c r="LB9" s="59"/>
      <c r="LC9" s="59"/>
      <c r="LD9" s="60"/>
      <c r="LE9" s="58" t="s">
        <v>120</v>
      </c>
      <c r="LF9" s="59"/>
      <c r="LG9" s="59"/>
      <c r="LH9" s="59"/>
      <c r="LI9" s="60"/>
      <c r="LJ9" s="58" t="s">
        <v>122</v>
      </c>
      <c r="LK9" s="59"/>
      <c r="LL9" s="59"/>
      <c r="LM9" s="59"/>
      <c r="LN9" s="60"/>
      <c r="LO9" s="58" t="s">
        <v>124</v>
      </c>
      <c r="LP9" s="59"/>
      <c r="LQ9" s="59"/>
      <c r="LR9" s="59"/>
      <c r="LS9" s="60"/>
      <c r="LT9" s="58" t="s">
        <v>126</v>
      </c>
      <c r="LU9" s="59"/>
      <c r="LV9" s="59"/>
      <c r="LW9" s="59"/>
      <c r="LX9" s="60"/>
      <c r="LY9" s="58" t="s">
        <v>128</v>
      </c>
      <c r="LZ9" s="59"/>
      <c r="MA9" s="59"/>
      <c r="MB9" s="59"/>
      <c r="MC9" s="60"/>
      <c r="MD9" s="58" t="s">
        <v>156</v>
      </c>
      <c r="ME9" s="59"/>
      <c r="MF9" s="59"/>
      <c r="MG9" s="59"/>
      <c r="MH9" s="60"/>
      <c r="MI9" s="58" t="s">
        <v>130</v>
      </c>
      <c r="MJ9" s="59"/>
      <c r="MK9" s="59"/>
      <c r="ML9" s="59"/>
      <c r="MM9" s="60"/>
      <c r="MN9" s="58" t="s">
        <v>131</v>
      </c>
      <c r="MO9" s="59"/>
      <c r="MP9" s="59"/>
      <c r="MQ9" s="59"/>
      <c r="MR9" s="60"/>
      <c r="MS9" s="58" t="s">
        <v>133</v>
      </c>
      <c r="MT9" s="59"/>
      <c r="MU9" s="59"/>
      <c r="MV9" s="59"/>
      <c r="MW9" s="60"/>
      <c r="MX9" s="64" t="s">
        <v>134</v>
      </c>
      <c r="MY9" s="65"/>
      <c r="MZ9" s="65"/>
      <c r="NA9" s="65"/>
      <c r="NB9" s="66"/>
      <c r="NC9" s="58" t="s">
        <v>136</v>
      </c>
      <c r="ND9" s="59"/>
      <c r="NE9" s="59"/>
      <c r="NF9" s="59"/>
      <c r="NG9" s="60"/>
      <c r="NH9" s="58" t="s">
        <v>138</v>
      </c>
      <c r="NI9" s="59"/>
      <c r="NJ9" s="59"/>
      <c r="NK9" s="59"/>
      <c r="NL9" s="60"/>
      <c r="NM9" s="58" t="s">
        <v>140</v>
      </c>
      <c r="NN9" s="59"/>
      <c r="NO9" s="59"/>
      <c r="NP9" s="59"/>
      <c r="NQ9" s="60"/>
      <c r="NR9" s="58" t="s">
        <v>142</v>
      </c>
      <c r="NS9" s="59"/>
      <c r="NT9" s="59"/>
      <c r="NU9" s="59"/>
      <c r="NV9" s="60"/>
      <c r="NW9" s="58" t="s">
        <v>144</v>
      </c>
      <c r="NX9" s="59"/>
      <c r="NY9" s="59"/>
      <c r="NZ9" s="59"/>
      <c r="OA9" s="60"/>
      <c r="OB9" s="58" t="s">
        <v>146</v>
      </c>
      <c r="OC9" s="59"/>
      <c r="OD9" s="59"/>
      <c r="OE9" s="59"/>
      <c r="OF9" s="60"/>
      <c r="OG9" s="58" t="s">
        <v>148</v>
      </c>
      <c r="OH9" s="59"/>
      <c r="OI9" s="59"/>
      <c r="OJ9" s="59"/>
      <c r="OK9" s="60"/>
      <c r="OL9" s="58" t="s">
        <v>150</v>
      </c>
      <c r="OM9" s="59"/>
      <c r="ON9" s="59"/>
      <c r="OO9" s="59"/>
      <c r="OP9" s="60"/>
    </row>
    <row r="10" spans="1:406" x14ac:dyDescent="0.3">
      <c r="A10" s="3" t="s">
        <v>151</v>
      </c>
      <c r="B10" s="10">
        <f>B11+B25+B35</f>
        <v>24461986000</v>
      </c>
      <c r="C10" s="10">
        <f>C11+C25+C35</f>
        <v>31012384676.990005</v>
      </c>
      <c r="D10" s="10">
        <f>D11+D25+D35</f>
        <v>28203666240.349998</v>
      </c>
      <c r="E10" s="12">
        <f t="shared" ref="E10:E34" si="0">D10/B10*100</f>
        <v>115.29589723561284</v>
      </c>
      <c r="F10" s="12">
        <f>D10/C10*100</f>
        <v>90.943236175178853</v>
      </c>
      <c r="G10" s="10">
        <f>G11+G25+G35</f>
        <v>135900000</v>
      </c>
      <c r="H10" s="10">
        <f t="shared" ref="H10:CK10" si="1">H11+H25+H35</f>
        <v>129275300</v>
      </c>
      <c r="I10" s="10">
        <f t="shared" si="1"/>
        <v>123905530.45999999</v>
      </c>
      <c r="J10" s="12">
        <f>I10/G10*100</f>
        <v>91.17404743193525</v>
      </c>
      <c r="K10" s="12">
        <f>I10/H10*100</f>
        <v>95.846252501444582</v>
      </c>
      <c r="L10" s="10">
        <f t="shared" si="1"/>
        <v>0</v>
      </c>
      <c r="M10" s="10">
        <f t="shared" si="1"/>
        <v>1696800</v>
      </c>
      <c r="N10" s="10">
        <f t="shared" si="1"/>
        <v>1426874</v>
      </c>
      <c r="O10" s="44"/>
      <c r="P10" s="12">
        <f>N10/M10*100</f>
        <v>84.092055634134837</v>
      </c>
      <c r="Q10" s="10">
        <f>Q11+Q25</f>
        <v>0</v>
      </c>
      <c r="R10" s="10">
        <f t="shared" ref="R10:S10" si="2">R11+R25</f>
        <v>289778400</v>
      </c>
      <c r="S10" s="35">
        <f t="shared" si="2"/>
        <v>250126341.44999999</v>
      </c>
      <c r="T10" s="8"/>
      <c r="U10" s="8">
        <f>S10/R10*100</f>
        <v>86.316420219726524</v>
      </c>
      <c r="V10" s="10">
        <v>0</v>
      </c>
      <c r="W10" s="10">
        <f>W11+W25</f>
        <v>73989100</v>
      </c>
      <c r="X10" s="35">
        <f>X11+X25</f>
        <v>63864716.930000007</v>
      </c>
      <c r="Y10" s="55"/>
      <c r="Z10" s="8">
        <f>X10/W10*100</f>
        <v>86.316385697352729</v>
      </c>
      <c r="AA10" s="10">
        <f>AA11+AA25+AA35</f>
        <v>277296200</v>
      </c>
      <c r="AB10" s="10">
        <f t="shared" si="1"/>
        <v>88043400</v>
      </c>
      <c r="AC10" s="10">
        <f t="shared" si="1"/>
        <v>87863491.670000002</v>
      </c>
      <c r="AD10" s="17">
        <f>AC10/AA10*100</f>
        <v>31.685790021644728</v>
      </c>
      <c r="AE10" s="17">
        <f>AC10/AB10*100</f>
        <v>99.795659492931904</v>
      </c>
      <c r="AF10" s="46">
        <f t="shared" si="1"/>
        <v>5211100</v>
      </c>
      <c r="AG10" s="10">
        <f t="shared" si="1"/>
        <v>5211100</v>
      </c>
      <c r="AH10" s="10">
        <f t="shared" si="1"/>
        <v>5211099.1899999995</v>
      </c>
      <c r="AI10" s="17">
        <f>AH10/AF10*100</f>
        <v>99.999984456256826</v>
      </c>
      <c r="AJ10" s="17">
        <f>AH10/AG10*100</f>
        <v>99.999984456256826</v>
      </c>
      <c r="AK10" s="46">
        <f t="shared" si="1"/>
        <v>2233300</v>
      </c>
      <c r="AL10" s="10">
        <f t="shared" si="1"/>
        <v>2233300</v>
      </c>
      <c r="AM10" s="10">
        <f t="shared" si="1"/>
        <v>2233299.64</v>
      </c>
      <c r="AN10" s="17">
        <f>AM10/AK10*100</f>
        <v>99.999983880356424</v>
      </c>
      <c r="AO10" s="17">
        <f>AM10/AL10*100</f>
        <v>99.999983880356424</v>
      </c>
      <c r="AP10" s="19">
        <v>0</v>
      </c>
      <c r="AQ10" s="10">
        <f t="shared" ref="AQ10:AR10" si="3">AQ11+AQ25+AQ35</f>
        <v>17455349.59</v>
      </c>
      <c r="AR10" s="10">
        <f t="shared" si="3"/>
        <v>17455349.59</v>
      </c>
      <c r="AS10" s="8"/>
      <c r="AT10" s="8">
        <f>AR10/AQ10*100</f>
        <v>100</v>
      </c>
      <c r="AU10" s="19"/>
      <c r="AV10" s="10">
        <v>11160041.689999999</v>
      </c>
      <c r="AW10" s="10">
        <v>11160041.689999999</v>
      </c>
      <c r="AX10" s="8"/>
      <c r="AY10" s="8">
        <f>AW10/AV10*100</f>
        <v>100</v>
      </c>
      <c r="AZ10" s="46">
        <f t="shared" si="1"/>
        <v>8091600</v>
      </c>
      <c r="BA10" s="10">
        <f t="shared" si="1"/>
        <v>7572414.9400000004</v>
      </c>
      <c r="BB10" s="10">
        <f t="shared" si="1"/>
        <v>7572414.9400000004</v>
      </c>
      <c r="BC10" s="8">
        <f>BB10/AZ10*100</f>
        <v>93.583653912699589</v>
      </c>
      <c r="BD10" s="8">
        <f>BB10/BA10*100</f>
        <v>100</v>
      </c>
      <c r="BE10" s="46">
        <f t="shared" si="1"/>
        <v>5173300</v>
      </c>
      <c r="BF10" s="10">
        <f t="shared" si="1"/>
        <v>4841363.16</v>
      </c>
      <c r="BG10" s="10">
        <f t="shared" si="1"/>
        <v>4841363.16</v>
      </c>
      <c r="BH10" s="8">
        <f>BG10/BE10*100</f>
        <v>93.583653760655665</v>
      </c>
      <c r="BI10" s="8">
        <f>BG10/BF10*100</f>
        <v>100</v>
      </c>
      <c r="BJ10" s="46">
        <f t="shared" si="1"/>
        <v>800000</v>
      </c>
      <c r="BK10" s="10">
        <f t="shared" si="1"/>
        <v>800000</v>
      </c>
      <c r="BL10" s="10">
        <f t="shared" si="1"/>
        <v>800000</v>
      </c>
      <c r="BM10" s="8">
        <f>BL10/BJ10*100</f>
        <v>100</v>
      </c>
      <c r="BN10" s="8">
        <f t="shared" ref="BN10" si="4">BL10/BK10*100</f>
        <v>100</v>
      </c>
      <c r="BO10" s="46">
        <f t="shared" si="1"/>
        <v>1000000</v>
      </c>
      <c r="BP10" s="10">
        <f t="shared" si="1"/>
        <v>1000000</v>
      </c>
      <c r="BQ10" s="10">
        <f t="shared" si="1"/>
        <v>1000000</v>
      </c>
      <c r="BR10" s="8">
        <f>BQ10/BO10*100</f>
        <v>100</v>
      </c>
      <c r="BS10" s="8">
        <f>BQ10/BP10*100</f>
        <v>100</v>
      </c>
      <c r="BT10" s="10">
        <f t="shared" si="1"/>
        <v>1701410400</v>
      </c>
      <c r="BU10" s="10">
        <f t="shared" si="1"/>
        <v>1224976100</v>
      </c>
      <c r="BV10" s="10">
        <f t="shared" si="1"/>
        <v>730241031.69000006</v>
      </c>
      <c r="BW10" s="8">
        <f>BV10/BT10*100</f>
        <v>42.919746563792025</v>
      </c>
      <c r="BX10" s="8">
        <f>BV10/BU10*100</f>
        <v>59.612675846492024</v>
      </c>
      <c r="BY10" s="10">
        <f t="shared" si="1"/>
        <v>256612800</v>
      </c>
      <c r="BZ10" s="10">
        <f t="shared" si="1"/>
        <v>120853200</v>
      </c>
      <c r="CA10" s="10">
        <f t="shared" si="1"/>
        <v>120853200</v>
      </c>
      <c r="CB10" s="17">
        <f>CA10/BY10*100</f>
        <v>47.095546286077699</v>
      </c>
      <c r="CC10" s="17">
        <f>CA10/BZ10*100</f>
        <v>100</v>
      </c>
      <c r="CD10" s="10">
        <f t="shared" si="1"/>
        <v>0</v>
      </c>
      <c r="CE10" s="10">
        <f t="shared" si="1"/>
        <v>177764800</v>
      </c>
      <c r="CF10" s="10">
        <f t="shared" si="1"/>
        <v>177525939.16999999</v>
      </c>
      <c r="CG10" s="17"/>
      <c r="CH10" s="17">
        <f>CF10/CE10*100</f>
        <v>99.865630974186104</v>
      </c>
      <c r="CI10" s="10">
        <f t="shared" si="1"/>
        <v>633626500</v>
      </c>
      <c r="CJ10" s="10">
        <f t="shared" si="1"/>
        <v>783734900</v>
      </c>
      <c r="CK10" s="10">
        <f t="shared" si="1"/>
        <v>783734393.63999999</v>
      </c>
      <c r="CL10" s="17">
        <f>CK10/CI10*100</f>
        <v>123.69028025816471</v>
      </c>
      <c r="CM10" s="17">
        <f>CK10/CJ10*100</f>
        <v>99.999935391418703</v>
      </c>
      <c r="CN10" s="10">
        <f t="shared" ref="CN10:DY10" si="5">CN11+CN25+CN35</f>
        <v>271554200</v>
      </c>
      <c r="CO10" s="10">
        <f t="shared" si="5"/>
        <v>335886300</v>
      </c>
      <c r="CP10" s="10">
        <f t="shared" si="5"/>
        <v>335886168.69999999</v>
      </c>
      <c r="CQ10" s="17">
        <f>CP10/CN10*100</f>
        <v>123.6902867641156</v>
      </c>
      <c r="CR10" s="17">
        <f>CP10/CO10*100</f>
        <v>99.999960909391064</v>
      </c>
      <c r="CS10" s="10">
        <f t="shared" si="5"/>
        <v>2647296200</v>
      </c>
      <c r="CT10" s="10">
        <f t="shared" si="5"/>
        <v>1508132400</v>
      </c>
      <c r="CU10" s="10">
        <f t="shared" si="5"/>
        <v>1044663779.5699999</v>
      </c>
      <c r="CV10" s="17">
        <f>CU10/CS10*100</f>
        <v>39.461537381801101</v>
      </c>
      <c r="CW10" s="17">
        <f>CU10/CT10*100</f>
        <v>69.26870476159786</v>
      </c>
      <c r="CX10" s="10">
        <f t="shared" si="5"/>
        <v>1529621900</v>
      </c>
      <c r="CY10" s="10">
        <f t="shared" si="5"/>
        <v>881545600</v>
      </c>
      <c r="CZ10" s="10">
        <f t="shared" si="5"/>
        <v>881545492.00999999</v>
      </c>
      <c r="DA10" s="17">
        <f>CZ10/CX10*100</f>
        <v>57.631594579680112</v>
      </c>
      <c r="DB10" s="17">
        <f>CZ10/CY10*100</f>
        <v>99.999987749924685</v>
      </c>
      <c r="DC10" s="10">
        <f t="shared" si="5"/>
        <v>177865300</v>
      </c>
      <c r="DD10" s="10">
        <f t="shared" si="5"/>
        <v>1115679800</v>
      </c>
      <c r="DE10" s="10">
        <f t="shared" si="5"/>
        <v>1115679489.75</v>
      </c>
      <c r="DF10" s="51" t="s">
        <v>167</v>
      </c>
      <c r="DG10" s="17">
        <f t="shared" ref="DG10:DG11" si="6">DE10/DD10*100</f>
        <v>99.999972191842133</v>
      </c>
      <c r="DH10" s="10">
        <f t="shared" si="5"/>
        <v>113717100</v>
      </c>
      <c r="DI10" s="10">
        <f t="shared" si="5"/>
        <v>128694100</v>
      </c>
      <c r="DJ10" s="10">
        <f t="shared" si="5"/>
        <v>128694100</v>
      </c>
      <c r="DK10" s="17">
        <f t="shared" ref="DK10" si="7">DJ10/DH10*100</f>
        <v>113.17040269229517</v>
      </c>
      <c r="DL10" s="17">
        <f t="shared" ref="DL10:DL24" si="8">DJ10/DI10*100</f>
        <v>100</v>
      </c>
      <c r="DM10" s="10">
        <f>DM11+DM25+DM35</f>
        <v>450969200</v>
      </c>
      <c r="DN10" s="10">
        <f>DN11+DN25+DN35</f>
        <v>370761700</v>
      </c>
      <c r="DO10" s="10">
        <f>DO11+DO25+DO35</f>
        <v>365846968.86000001</v>
      </c>
      <c r="DP10" s="17">
        <f>DO10/DM10*100</f>
        <v>81.124602048210832</v>
      </c>
      <c r="DQ10" s="17">
        <f>DO10/DN10*100</f>
        <v>98.674423183408649</v>
      </c>
      <c r="DR10" s="11">
        <f>DR11+DR25+DR35</f>
        <v>1046670000</v>
      </c>
      <c r="DS10" s="11">
        <f t="shared" si="5"/>
        <v>441288400</v>
      </c>
      <c r="DT10" s="11">
        <f t="shared" si="5"/>
        <v>441288400</v>
      </c>
      <c r="DU10" s="17">
        <f>DT10/DR10*100</f>
        <v>42.161177830643851</v>
      </c>
      <c r="DV10" s="17">
        <f>DT10/DS10*100</f>
        <v>100</v>
      </c>
      <c r="DW10" s="10">
        <f t="shared" si="5"/>
        <v>13229600</v>
      </c>
      <c r="DX10" s="10">
        <f t="shared" si="5"/>
        <v>13229600</v>
      </c>
      <c r="DY10" s="10">
        <f t="shared" si="5"/>
        <v>13213187.199999999</v>
      </c>
      <c r="DZ10" s="17">
        <f>DY10/DW10*100</f>
        <v>99.875938803894286</v>
      </c>
      <c r="EA10" s="17">
        <f>DY10/DX10*100</f>
        <v>99.875938803894286</v>
      </c>
      <c r="EB10" s="10">
        <f>EB11+EB25+EB35</f>
        <v>5007000</v>
      </c>
      <c r="EC10" s="10">
        <f t="shared" ref="EC10:GQ10" si="9">EC11+EC25+EC35</f>
        <v>5006970</v>
      </c>
      <c r="ED10" s="10">
        <f t="shared" si="9"/>
        <v>5006970</v>
      </c>
      <c r="EE10" s="17">
        <f>ED10/EB10*100</f>
        <v>99.99940083882565</v>
      </c>
      <c r="EF10" s="17">
        <f>ED10/EC10*100</f>
        <v>100</v>
      </c>
      <c r="EG10" s="10">
        <f t="shared" si="9"/>
        <v>2145800</v>
      </c>
      <c r="EH10" s="10">
        <f t="shared" si="9"/>
        <v>2145830</v>
      </c>
      <c r="EI10" s="10">
        <f t="shared" si="9"/>
        <v>2145830</v>
      </c>
      <c r="EJ10" s="17">
        <f>EI10/EG10*100</f>
        <v>100.00139807997017</v>
      </c>
      <c r="EK10" s="17">
        <f>EI10/EH10*100</f>
        <v>100</v>
      </c>
      <c r="EL10" s="10">
        <f t="shared" si="9"/>
        <v>2052300</v>
      </c>
      <c r="EM10" s="10">
        <f t="shared" si="9"/>
        <v>2052320</v>
      </c>
      <c r="EN10" s="10">
        <f t="shared" si="9"/>
        <v>2052320</v>
      </c>
      <c r="EO10" s="17">
        <f>EN10/EL10*100</f>
        <v>100.00097451639624</v>
      </c>
      <c r="EP10" s="17">
        <f>EN10/EM10*100</f>
        <v>100</v>
      </c>
      <c r="EQ10" s="10">
        <f t="shared" si="9"/>
        <v>879600</v>
      </c>
      <c r="ER10" s="10">
        <f t="shared" si="9"/>
        <v>879580</v>
      </c>
      <c r="ES10" s="10">
        <f t="shared" si="9"/>
        <v>879580</v>
      </c>
      <c r="ET10" s="17">
        <f>ES10/EQ10*100</f>
        <v>99.997726239199636</v>
      </c>
      <c r="EU10" s="17">
        <f>ES10/ER10*100</f>
        <v>100</v>
      </c>
      <c r="EV10" s="10">
        <f t="shared" si="9"/>
        <v>4117000</v>
      </c>
      <c r="EW10" s="10">
        <f t="shared" si="9"/>
        <v>0</v>
      </c>
      <c r="EX10" s="10">
        <f t="shared" si="9"/>
        <v>0</v>
      </c>
      <c r="EY10" s="10"/>
      <c r="EZ10" s="10"/>
      <c r="FA10" s="10">
        <f t="shared" si="9"/>
        <v>703800000</v>
      </c>
      <c r="FB10" s="10">
        <f t="shared" si="9"/>
        <v>418800000</v>
      </c>
      <c r="FC10" s="10">
        <f t="shared" si="9"/>
        <v>0</v>
      </c>
      <c r="FD10" s="10"/>
      <c r="FE10" s="10"/>
      <c r="FF10" s="10"/>
      <c r="FG10" s="10">
        <f>FG11+FG25</f>
        <v>10000000</v>
      </c>
      <c r="FH10" s="10">
        <f>FH11+FH25</f>
        <v>10000000</v>
      </c>
      <c r="FI10" s="10"/>
      <c r="FJ10" s="17">
        <f>FH10/FG10*100</f>
        <v>100</v>
      </c>
      <c r="FK10" s="10">
        <f t="shared" si="9"/>
        <v>42806100</v>
      </c>
      <c r="FL10" s="10">
        <f t="shared" si="9"/>
        <v>42806100</v>
      </c>
      <c r="FM10" s="10">
        <f t="shared" si="9"/>
        <v>42805990</v>
      </c>
      <c r="FN10" s="17">
        <f>FM10/FK10*100</f>
        <v>99.999743027278825</v>
      </c>
      <c r="FO10" s="17">
        <f>FM10/FL10*100</f>
        <v>99.999743027278825</v>
      </c>
      <c r="FP10" s="10">
        <f t="shared" si="9"/>
        <v>7193900</v>
      </c>
      <c r="FQ10" s="10">
        <f t="shared" si="9"/>
        <v>7193900</v>
      </c>
      <c r="FR10" s="10">
        <f t="shared" si="9"/>
        <v>7193900</v>
      </c>
      <c r="FS10" s="17">
        <f>FR10/FP10*100</f>
        <v>100</v>
      </c>
      <c r="FT10" s="17">
        <f>FR10/FQ10*100</f>
        <v>100</v>
      </c>
      <c r="FU10" s="10">
        <f t="shared" si="9"/>
        <v>3083100</v>
      </c>
      <c r="FV10" s="10">
        <f t="shared" si="9"/>
        <v>3083100</v>
      </c>
      <c r="FW10" s="10">
        <f t="shared" si="9"/>
        <v>3083100</v>
      </c>
      <c r="FX10" s="17">
        <f>FW10/FU10*100</f>
        <v>100</v>
      </c>
      <c r="FY10" s="17">
        <f>FW10/FV10*100</f>
        <v>100</v>
      </c>
      <c r="FZ10" s="10">
        <f t="shared" si="9"/>
        <v>2662600</v>
      </c>
      <c r="GA10" s="10">
        <f t="shared" si="9"/>
        <v>2662600</v>
      </c>
      <c r="GB10" s="10">
        <f t="shared" si="9"/>
        <v>2662600</v>
      </c>
      <c r="GC10" s="17">
        <f>GB10/FZ10*100</f>
        <v>100</v>
      </c>
      <c r="GD10" s="17">
        <f>GB10/GA10*100</f>
        <v>100</v>
      </c>
      <c r="GE10" s="10">
        <f t="shared" si="9"/>
        <v>1141100</v>
      </c>
      <c r="GF10" s="10">
        <f t="shared" si="9"/>
        <v>1141100</v>
      </c>
      <c r="GG10" s="10">
        <f t="shared" si="9"/>
        <v>1141099.99</v>
      </c>
      <c r="GH10" s="17">
        <f>GG10/GE10*100</f>
        <v>99.999999123652614</v>
      </c>
      <c r="GI10" s="17">
        <f>GG10/GF10*100</f>
        <v>99.999999123652614</v>
      </c>
      <c r="GJ10" s="10">
        <f t="shared" si="9"/>
        <v>1166700</v>
      </c>
      <c r="GK10" s="10">
        <f t="shared" si="9"/>
        <v>0</v>
      </c>
      <c r="GL10" s="10">
        <f t="shared" si="9"/>
        <v>0</v>
      </c>
      <c r="GM10" s="10"/>
      <c r="GN10" s="10"/>
      <c r="GO10" s="10">
        <f t="shared" si="9"/>
        <v>500000</v>
      </c>
      <c r="GP10" s="10">
        <f t="shared" si="9"/>
        <v>0</v>
      </c>
      <c r="GQ10" s="10">
        <f t="shared" si="9"/>
        <v>0</v>
      </c>
      <c r="GR10" s="10"/>
      <c r="GS10" s="10"/>
      <c r="GT10" s="10">
        <f>GT11+GT25+GT35</f>
        <v>296041700</v>
      </c>
      <c r="GU10" s="10">
        <f>GU11+GU25+GU35</f>
        <v>264291400</v>
      </c>
      <c r="GV10" s="10">
        <f t="shared" ref="GV10:JC10" si="10">GV11+GV25+GV35</f>
        <v>245986204.19999999</v>
      </c>
      <c r="GW10" s="17">
        <f>GV10/GT10*100</f>
        <v>83.091741535060777</v>
      </c>
      <c r="GX10" s="17">
        <f>GV10/GU10*100</f>
        <v>93.073858702931688</v>
      </c>
      <c r="GY10" s="10">
        <f t="shared" si="10"/>
        <v>2118678700</v>
      </c>
      <c r="GZ10" s="10">
        <f t="shared" si="10"/>
        <v>8014402833</v>
      </c>
      <c r="HA10" s="10">
        <f t="shared" si="10"/>
        <v>7883962802.0199995</v>
      </c>
      <c r="HB10" s="51" t="s">
        <v>167</v>
      </c>
      <c r="HC10" s="17">
        <f>HA10/GZ10*100</f>
        <v>98.372429815445486</v>
      </c>
      <c r="HD10" s="10">
        <f t="shared" si="10"/>
        <v>398684100</v>
      </c>
      <c r="HE10" s="10">
        <f t="shared" si="10"/>
        <v>357684500</v>
      </c>
      <c r="HF10" s="10">
        <v>267174475.19</v>
      </c>
      <c r="HG10" s="17">
        <f>HF10/HD10*100</f>
        <v>67.014078361790695</v>
      </c>
      <c r="HH10" s="17">
        <f>HF10/HE10*100</f>
        <v>74.69556975211394</v>
      </c>
      <c r="HI10" s="10">
        <f t="shared" si="10"/>
        <v>110758800</v>
      </c>
      <c r="HJ10" s="10">
        <f t="shared" si="10"/>
        <v>220635100</v>
      </c>
      <c r="HK10" s="10">
        <f t="shared" si="10"/>
        <v>208804415.40000001</v>
      </c>
      <c r="HL10" s="17">
        <f>HK10/HI10*100</f>
        <v>188.52173858871711</v>
      </c>
      <c r="HM10" s="17">
        <f>HK10/HJ10*100</f>
        <v>94.637895511638902</v>
      </c>
      <c r="HN10" s="10">
        <f t="shared" si="10"/>
        <v>328154900</v>
      </c>
      <c r="HO10" s="10">
        <f t="shared" si="10"/>
        <v>6389900</v>
      </c>
      <c r="HP10" s="10">
        <f t="shared" si="10"/>
        <v>6389109.3800000008</v>
      </c>
      <c r="HQ10" s="17">
        <f>HP10/HN10*100</f>
        <v>1.9469797281710561</v>
      </c>
      <c r="HR10" s="17">
        <f>HP10/HO10*100</f>
        <v>99.987627036416853</v>
      </c>
      <c r="HS10" s="10">
        <f t="shared" si="10"/>
        <v>140637800</v>
      </c>
      <c r="HT10" s="10">
        <f t="shared" si="10"/>
        <v>2738189.47</v>
      </c>
      <c r="HU10" s="10">
        <f t="shared" si="10"/>
        <v>2738189.47</v>
      </c>
      <c r="HV10" s="17">
        <f>HU10/HS10*100</f>
        <v>1.9469797380220681</v>
      </c>
      <c r="HW10" s="17">
        <f>HU10/HT10*100</f>
        <v>100</v>
      </c>
      <c r="HX10" s="10">
        <f t="shared" si="10"/>
        <v>149442500</v>
      </c>
      <c r="HY10" s="10">
        <f t="shared" si="10"/>
        <v>149442500</v>
      </c>
      <c r="HZ10" s="10">
        <f t="shared" si="10"/>
        <v>149442500</v>
      </c>
      <c r="IA10" s="17">
        <f t="shared" ref="IA10" si="11">HZ10/HX10*100</f>
        <v>100</v>
      </c>
      <c r="IB10" s="17">
        <f t="shared" ref="IB10" si="12">HZ10/HY10*100</f>
        <v>100</v>
      </c>
      <c r="IC10" s="10">
        <f t="shared" si="10"/>
        <v>95545200</v>
      </c>
      <c r="ID10" s="10">
        <f t="shared" si="10"/>
        <v>95545200</v>
      </c>
      <c r="IE10" s="10">
        <f t="shared" si="10"/>
        <v>95545200</v>
      </c>
      <c r="IF10" s="17">
        <f t="shared" ref="IF10" si="13">IE10/IC10*100</f>
        <v>100</v>
      </c>
      <c r="IG10" s="17">
        <f t="shared" ref="IG10" si="14">IE10/ID10*100</f>
        <v>100</v>
      </c>
      <c r="IH10" s="10">
        <f>IH11+IH25+IH35</f>
        <v>0</v>
      </c>
      <c r="II10" s="10">
        <f>II11+II25+II35</f>
        <v>111866100</v>
      </c>
      <c r="IJ10" s="10">
        <f>IJ11+IJ25+IJ35</f>
        <v>111866099.98999999</v>
      </c>
      <c r="IK10" s="17"/>
      <c r="IL10" s="17">
        <f>IJ10/II10*100</f>
        <v>99.999999991060733</v>
      </c>
      <c r="IM10" s="17">
        <f>IM11+IM25+IM35</f>
        <v>0</v>
      </c>
      <c r="IN10" s="10">
        <f t="shared" ref="IN10:IO10" si="15">IN11+IN25+IN35</f>
        <v>71520900</v>
      </c>
      <c r="IO10" s="10">
        <f t="shared" si="15"/>
        <v>71520900</v>
      </c>
      <c r="IP10" s="17"/>
      <c r="IQ10" s="17">
        <f>IO10/IN10*100</f>
        <v>100</v>
      </c>
      <c r="IR10" s="10">
        <f t="shared" si="10"/>
        <v>716083800</v>
      </c>
      <c r="IS10" s="10">
        <f>IS11+IS25+IS35</f>
        <v>1253303100</v>
      </c>
      <c r="IT10" s="10">
        <f t="shared" si="10"/>
        <v>976010434.63999999</v>
      </c>
      <c r="IU10" s="17">
        <f>IT10/IR10*100</f>
        <v>136.29835427641291</v>
      </c>
      <c r="IV10" s="17">
        <f>IT10/IS10*100</f>
        <v>77.875051505098796</v>
      </c>
      <c r="IW10" s="10">
        <f t="shared" si="10"/>
        <v>2922305900</v>
      </c>
      <c r="IX10" s="10">
        <f t="shared" si="10"/>
        <v>3912120500</v>
      </c>
      <c r="IY10" s="10">
        <f t="shared" si="10"/>
        <v>3410996883.8900003</v>
      </c>
      <c r="IZ10" s="17">
        <f>IY10/IW10*100</f>
        <v>116.72278675172234</v>
      </c>
      <c r="JA10" s="17">
        <f>IY10/IX10*100</f>
        <v>87.190486179809653</v>
      </c>
      <c r="JB10" s="10">
        <f t="shared" si="10"/>
        <v>94200000</v>
      </c>
      <c r="JC10" s="10">
        <f t="shared" si="10"/>
        <v>332521467</v>
      </c>
      <c r="JD10" s="10">
        <f t="shared" ref="JD10:LT10" si="16">JD11+JD25+JD35</f>
        <v>325146983.49000001</v>
      </c>
      <c r="JE10" s="51" t="s">
        <v>167</v>
      </c>
      <c r="JF10" s="17">
        <f>JD10/JC10*100</f>
        <v>97.782253405612465</v>
      </c>
      <c r="JG10" s="10">
        <f t="shared" si="16"/>
        <v>4609600</v>
      </c>
      <c r="JH10" s="10">
        <f t="shared" si="16"/>
        <v>142509200</v>
      </c>
      <c r="JI10" s="10">
        <f t="shared" si="16"/>
        <v>139348707.19</v>
      </c>
      <c r="JJ10" s="51" t="s">
        <v>167</v>
      </c>
      <c r="JK10" s="17">
        <f>JI10/JH10*100</f>
        <v>97.78225348959927</v>
      </c>
      <c r="JL10" s="10">
        <f t="shared" si="16"/>
        <v>509982000</v>
      </c>
      <c r="JM10" s="10">
        <f t="shared" si="16"/>
        <v>882290000</v>
      </c>
      <c r="JN10" s="10">
        <f t="shared" si="16"/>
        <v>873173019.01000011</v>
      </c>
      <c r="JO10" s="17">
        <f>JN10/JL10*100</f>
        <v>171.21643881744848</v>
      </c>
      <c r="JP10" s="17">
        <f>JN10/JM10*100</f>
        <v>98.96666844348232</v>
      </c>
      <c r="JQ10" s="10">
        <f>JQ11+JQ25+JQ35</f>
        <v>93065700</v>
      </c>
      <c r="JR10" s="10">
        <f t="shared" si="16"/>
        <v>93065700</v>
      </c>
      <c r="JS10" s="10">
        <f>JS11+JS25+JS35</f>
        <v>93065700</v>
      </c>
      <c r="JT10" s="17">
        <f>JS10/JQ10*100</f>
        <v>100</v>
      </c>
      <c r="JU10" s="17">
        <f>JS10/JR10*100</f>
        <v>100</v>
      </c>
      <c r="JV10" s="10">
        <f t="shared" si="16"/>
        <v>59501000</v>
      </c>
      <c r="JW10" s="10">
        <f t="shared" si="16"/>
        <v>59501000</v>
      </c>
      <c r="JX10" s="10">
        <f t="shared" si="16"/>
        <v>59501000</v>
      </c>
      <c r="JY10" s="17">
        <f>JX10/JV10*100</f>
        <v>100</v>
      </c>
      <c r="JZ10" s="17">
        <f>JX10/JW10*100</f>
        <v>100</v>
      </c>
      <c r="KA10" s="10">
        <f t="shared" si="16"/>
        <v>315148200</v>
      </c>
      <c r="KB10" s="10">
        <f t="shared" si="16"/>
        <v>304312000</v>
      </c>
      <c r="KC10" s="10">
        <f t="shared" si="16"/>
        <v>278436638.05000001</v>
      </c>
      <c r="KD10" s="17">
        <f>KC10/KA10*100</f>
        <v>88.351016458288512</v>
      </c>
      <c r="KE10" s="17">
        <f>KC10/KB10*100</f>
        <v>91.49709444583192</v>
      </c>
      <c r="KF10" s="17">
        <f>KF11+KF25+KF35</f>
        <v>0</v>
      </c>
      <c r="KG10" s="10">
        <f t="shared" ref="KG10:KH10" si="17">KG11+KG25+KG35</f>
        <v>2087118.14</v>
      </c>
      <c r="KH10" s="10">
        <f t="shared" si="17"/>
        <v>1440600</v>
      </c>
      <c r="KI10" s="17"/>
      <c r="KJ10" s="17">
        <f>KH10/KG10*100</f>
        <v>69.023404683742541</v>
      </c>
      <c r="KK10" s="10">
        <f t="shared" si="16"/>
        <v>639628500</v>
      </c>
      <c r="KL10" s="10">
        <f t="shared" si="16"/>
        <v>651104300</v>
      </c>
      <c r="KM10" s="10">
        <f t="shared" si="16"/>
        <v>642258514.07000005</v>
      </c>
      <c r="KN10" s="17">
        <f>KM10/KK10*100</f>
        <v>100.41117837463467</v>
      </c>
      <c r="KO10" s="17">
        <f>KM10/KL10*100</f>
        <v>98.64141798326321</v>
      </c>
      <c r="KP10" s="10">
        <f t="shared" si="16"/>
        <v>155818200</v>
      </c>
      <c r="KQ10" s="10">
        <f t="shared" si="16"/>
        <v>124605200</v>
      </c>
      <c r="KR10" s="10">
        <f t="shared" si="16"/>
        <v>124038092.88</v>
      </c>
      <c r="KS10" s="17">
        <f>KR10/KP10*100</f>
        <v>79.604367705441334</v>
      </c>
      <c r="KT10" s="17">
        <f>KR10/KQ10*100</f>
        <v>99.544876843020987</v>
      </c>
      <c r="KU10" s="10">
        <f t="shared" si="16"/>
        <v>284360800</v>
      </c>
      <c r="KV10" s="10">
        <f t="shared" si="16"/>
        <v>284360800</v>
      </c>
      <c r="KW10" s="10">
        <f t="shared" si="16"/>
        <v>284360728.16999996</v>
      </c>
      <c r="KX10" s="17">
        <f>KW10/KU10*100</f>
        <v>99.99997473983754</v>
      </c>
      <c r="KY10" s="17">
        <f>KW10/KV10*100</f>
        <v>99.99997473983754</v>
      </c>
      <c r="KZ10" s="10">
        <f t="shared" si="16"/>
        <v>181804400</v>
      </c>
      <c r="LA10" s="10">
        <f t="shared" si="16"/>
        <v>181804400</v>
      </c>
      <c r="LB10" s="10">
        <f t="shared" si="16"/>
        <v>181804399.98000002</v>
      </c>
      <c r="LC10" s="17">
        <f>LB10/KZ10*100</f>
        <v>99.999999988999178</v>
      </c>
      <c r="LD10" s="17">
        <f>LB10/LA10*100</f>
        <v>99.999999988999178</v>
      </c>
      <c r="LE10" s="10">
        <f t="shared" si="16"/>
        <v>347800000</v>
      </c>
      <c r="LF10" s="10">
        <f t="shared" si="16"/>
        <v>512296700</v>
      </c>
      <c r="LG10" s="10">
        <f t="shared" si="16"/>
        <v>417653339.51999998</v>
      </c>
      <c r="LH10" s="17">
        <f>LG10/LE10*100</f>
        <v>120.08434143760782</v>
      </c>
      <c r="LI10" s="17">
        <f>LG10/LF10*100</f>
        <v>81.525674383614017</v>
      </c>
      <c r="LJ10" s="10">
        <f t="shared" si="16"/>
        <v>117170000</v>
      </c>
      <c r="LK10" s="10">
        <f t="shared" si="16"/>
        <v>32004600</v>
      </c>
      <c r="LL10" s="10">
        <f t="shared" si="16"/>
        <v>32004554.609999999</v>
      </c>
      <c r="LM10" s="17">
        <f>LL10/LJ10*100</f>
        <v>27.314632252283005</v>
      </c>
      <c r="LN10" s="17">
        <f>LL10/LK10*100</f>
        <v>99.999858176637105</v>
      </c>
      <c r="LO10" s="10">
        <f t="shared" si="16"/>
        <v>0</v>
      </c>
      <c r="LP10" s="10">
        <f t="shared" si="16"/>
        <v>6930000</v>
      </c>
      <c r="LQ10" s="10">
        <f t="shared" si="16"/>
        <v>6930000</v>
      </c>
      <c r="LR10" s="17"/>
      <c r="LS10" s="17">
        <f>LQ10/LP10*100</f>
        <v>100</v>
      </c>
      <c r="LT10" s="10">
        <f t="shared" si="16"/>
        <v>197000000</v>
      </c>
      <c r="LU10" s="10">
        <f t="shared" ref="LU10:OI10" si="18">LU11+LU25+LU35</f>
        <v>250075700</v>
      </c>
      <c r="LV10" s="10">
        <f t="shared" si="18"/>
        <v>250075334.24000001</v>
      </c>
      <c r="LW10" s="17">
        <f>LV10/LT10*100</f>
        <v>126.94179403045686</v>
      </c>
      <c r="LX10" s="17">
        <f>LV10/LU10*100</f>
        <v>99.999853740287449</v>
      </c>
      <c r="LY10" s="10">
        <f t="shared" si="18"/>
        <v>1190933900</v>
      </c>
      <c r="LZ10" s="10">
        <f t="shared" si="18"/>
        <v>1218830000</v>
      </c>
      <c r="MA10" s="10">
        <f t="shared" si="18"/>
        <v>1218530530.24</v>
      </c>
      <c r="MB10" s="17">
        <f>MA10/LY10*100</f>
        <v>102.31722602236783</v>
      </c>
      <c r="MC10" s="17">
        <f>MA10/LZ10*100</f>
        <v>99.975429735073803</v>
      </c>
      <c r="MD10" s="8"/>
      <c r="ME10" s="10">
        <f t="shared" ref="ME10:MF10" si="19">ME11+ME25+ME35</f>
        <v>66623000</v>
      </c>
      <c r="MF10" s="10">
        <f t="shared" si="19"/>
        <v>64086257.490000002</v>
      </c>
      <c r="MG10" s="17"/>
      <c r="MH10" s="17">
        <f>MF10/ME10*100</f>
        <v>96.192392251925014</v>
      </c>
      <c r="MI10" s="10">
        <f t="shared" si="18"/>
        <v>79000000</v>
      </c>
      <c r="MJ10" s="10">
        <f t="shared" si="18"/>
        <v>84428700</v>
      </c>
      <c r="MK10" s="10">
        <f t="shared" si="18"/>
        <v>84425497.510000005</v>
      </c>
      <c r="ML10" s="17">
        <f>MK10/MI10*100</f>
        <v>106.86771836708861</v>
      </c>
      <c r="MM10" s="17">
        <f>MK10/MJ10*100</f>
        <v>99.99620687041255</v>
      </c>
      <c r="MN10" s="10">
        <f t="shared" si="18"/>
        <v>12000000</v>
      </c>
      <c r="MO10" s="10">
        <f t="shared" si="18"/>
        <v>6571300</v>
      </c>
      <c r="MP10" s="10">
        <f t="shared" si="18"/>
        <v>6411816.75</v>
      </c>
      <c r="MQ10" s="17">
        <f>MP10/MN10*100</f>
        <v>53.431806250000001</v>
      </c>
      <c r="MR10" s="17">
        <f>MP10/MO10*100</f>
        <v>97.573033494133583</v>
      </c>
      <c r="MS10" s="10">
        <f t="shared" si="18"/>
        <v>1198272900</v>
      </c>
      <c r="MT10" s="10">
        <f t="shared" si="18"/>
        <v>1362615100</v>
      </c>
      <c r="MU10" s="35">
        <f t="shared" si="18"/>
        <v>1208565404.96</v>
      </c>
      <c r="MV10" s="17">
        <f t="shared" ref="MV10:MV14" si="20">MU10/MS10*100</f>
        <v>100.85894498323378</v>
      </c>
      <c r="MW10" s="17">
        <f t="shared" ref="MW10:MW14" si="21">MU10/MT10*100</f>
        <v>88.694555414804967</v>
      </c>
      <c r="MX10" s="10">
        <f t="shared" si="18"/>
        <v>350642300</v>
      </c>
      <c r="MY10" s="10">
        <f t="shared" si="18"/>
        <v>427750200</v>
      </c>
      <c r="MZ10" s="35">
        <f t="shared" si="18"/>
        <v>396599200.14999998</v>
      </c>
      <c r="NA10" s="17">
        <f t="shared" ref="NA10" si="22">MZ10/MX10*100</f>
        <v>113.10649061736133</v>
      </c>
      <c r="NB10" s="17">
        <f t="shared" ref="NB10" si="23">MZ10/MY10*100</f>
        <v>92.717478600828244</v>
      </c>
      <c r="NC10" s="10">
        <f t="shared" si="18"/>
        <v>57000000</v>
      </c>
      <c r="ND10" s="10">
        <f t="shared" si="18"/>
        <v>47332200</v>
      </c>
      <c r="NE10" s="10">
        <f t="shared" si="18"/>
        <v>44646209.100000001</v>
      </c>
      <c r="NF10" s="17">
        <f t="shared" ref="NF10:NF33" si="24">NE10/NC10*100</f>
        <v>78.326682631578947</v>
      </c>
      <c r="NG10" s="17">
        <f t="shared" ref="NG10:NG33" si="25">NE10/ND10*100</f>
        <v>94.325235463384331</v>
      </c>
      <c r="NH10" s="10">
        <f t="shared" si="18"/>
        <v>752064700</v>
      </c>
      <c r="NI10" s="10">
        <f t="shared" si="18"/>
        <v>752064700</v>
      </c>
      <c r="NJ10" s="10">
        <f t="shared" si="18"/>
        <v>752064700</v>
      </c>
      <c r="NK10" s="17">
        <f>NJ10/NH10*100</f>
        <v>100</v>
      </c>
      <c r="NL10" s="17">
        <f>NJ10/NH10*100</f>
        <v>100</v>
      </c>
      <c r="NM10" s="10">
        <f t="shared" si="18"/>
        <v>450000000</v>
      </c>
      <c r="NN10" s="10">
        <f t="shared" si="18"/>
        <v>450000000</v>
      </c>
      <c r="NO10" s="10">
        <f t="shared" si="18"/>
        <v>450000000</v>
      </c>
      <c r="NP10" s="17">
        <f>NO10/NM10*100</f>
        <v>100</v>
      </c>
      <c r="NQ10" s="17">
        <f>NO10/NN10*100</f>
        <v>100</v>
      </c>
      <c r="NR10" s="10">
        <f t="shared" si="18"/>
        <v>23400000</v>
      </c>
      <c r="NS10" s="10">
        <f t="shared" si="18"/>
        <v>19800000</v>
      </c>
      <c r="NT10" s="10">
        <f t="shared" si="18"/>
        <v>19741297.229999997</v>
      </c>
      <c r="NU10" s="17">
        <f>NT10/NR10*100</f>
        <v>84.364518076923062</v>
      </c>
      <c r="NV10" s="17">
        <f>NT10/NS10*100</f>
        <v>99.703521363636355</v>
      </c>
      <c r="NW10" s="10">
        <f t="shared" si="18"/>
        <v>10016500</v>
      </c>
      <c r="NX10" s="10">
        <f t="shared" si="18"/>
        <v>9907500</v>
      </c>
      <c r="NY10" s="10">
        <f t="shared" si="18"/>
        <v>9900080.7100000009</v>
      </c>
      <c r="NZ10" s="17">
        <f t="shared" ref="NZ10:NZ33" si="26">NY10/NW10*100</f>
        <v>98.83772485399092</v>
      </c>
      <c r="OA10" s="17">
        <f t="shared" ref="OA10:OA33" si="27">NY10/NX10*100</f>
        <v>99.925114408276571</v>
      </c>
      <c r="OB10" s="10">
        <f t="shared" si="18"/>
        <v>3800000</v>
      </c>
      <c r="OC10" s="10">
        <f t="shared" si="18"/>
        <v>4566000</v>
      </c>
      <c r="OD10" s="10">
        <f t="shared" si="18"/>
        <v>4303903.9000000004</v>
      </c>
      <c r="OE10" s="17">
        <f>OD10/OB10*100</f>
        <v>113.26062894736843</v>
      </c>
      <c r="OF10" s="17">
        <f>OD10/OC10*100</f>
        <v>94.259831362242679</v>
      </c>
      <c r="OG10" s="10">
        <f t="shared" si="18"/>
        <v>2400000</v>
      </c>
      <c r="OH10" s="10">
        <f t="shared" si="18"/>
        <v>2219400</v>
      </c>
      <c r="OI10" s="10">
        <f t="shared" si="18"/>
        <v>2219357.73</v>
      </c>
      <c r="OJ10" s="17">
        <f>OI10/OG10*100</f>
        <v>92.473238749999993</v>
      </c>
      <c r="OK10" s="17">
        <f>OI10/OH10*100</f>
        <v>99.998095431197626</v>
      </c>
      <c r="OL10" s="10">
        <f t="shared" ref="OL10:ON10" si="28">OL11+OL25+OL35</f>
        <v>1200000</v>
      </c>
      <c r="OM10" s="10">
        <f t="shared" si="28"/>
        <v>8893300</v>
      </c>
      <c r="ON10" s="10">
        <f t="shared" si="28"/>
        <v>8893299.8900000006</v>
      </c>
      <c r="OO10" s="51" t="s">
        <v>167</v>
      </c>
      <c r="OP10" s="17">
        <f>ON10/OM10*100</f>
        <v>99.999998763113808</v>
      </c>
    </row>
    <row r="11" spans="1:406" x14ac:dyDescent="0.3">
      <c r="A11" s="3" t="s">
        <v>19</v>
      </c>
      <c r="B11" s="10">
        <f>SUM(B12:B24)</f>
        <v>14682236200</v>
      </c>
      <c r="C11" s="10">
        <f>SUM(C12:C24)</f>
        <v>19299601650.630001</v>
      </c>
      <c r="D11" s="10">
        <f>SUM(D12:D24)</f>
        <v>16983375101.09</v>
      </c>
      <c r="E11" s="12">
        <f t="shared" si="0"/>
        <v>115.67294565857753</v>
      </c>
      <c r="F11" s="12">
        <f t="shared" ref="F11:F34" si="29">D11/C11*100</f>
        <v>87.998578460481383</v>
      </c>
      <c r="G11" s="10">
        <f>SUM(G12:G24)</f>
        <v>130068000</v>
      </c>
      <c r="H11" s="10">
        <f t="shared" ref="H11:CK11" si="30">SUM(H12:H24)</f>
        <v>120693400</v>
      </c>
      <c r="I11" s="10">
        <f t="shared" si="30"/>
        <v>115389793.94</v>
      </c>
      <c r="J11" s="12">
        <f>I11/G11*100</f>
        <v>88.714975197588956</v>
      </c>
      <c r="K11" s="12">
        <f t="shared" ref="K11:K31" si="31">I11/H11*100</f>
        <v>95.605719898519709</v>
      </c>
      <c r="L11" s="10">
        <f t="shared" si="30"/>
        <v>0</v>
      </c>
      <c r="M11" s="10">
        <f t="shared" si="30"/>
        <v>1696800</v>
      </c>
      <c r="N11" s="10">
        <f t="shared" si="30"/>
        <v>1426874</v>
      </c>
      <c r="O11" s="44"/>
      <c r="P11" s="12">
        <f t="shared" ref="P11:P24" si="32">N11/M11*100</f>
        <v>84.092055634134837</v>
      </c>
      <c r="Q11" s="10">
        <f>SUM(Q12:Q24)</f>
        <v>0</v>
      </c>
      <c r="R11" s="10">
        <f>SUM(R12:R24)</f>
        <v>246528415.68000001</v>
      </c>
      <c r="S11" s="35">
        <f>SUM(S12:S24)</f>
        <v>209902014.73999998</v>
      </c>
      <c r="T11" s="8"/>
      <c r="U11" s="8">
        <f t="shared" ref="U11:U34" si="33">S11/R11*100</f>
        <v>85.143132146055734</v>
      </c>
      <c r="V11" s="10">
        <f>SUM(V12:V24)</f>
        <v>0</v>
      </c>
      <c r="W11" s="10">
        <f>SUM(W12:W24)</f>
        <v>62946084.32</v>
      </c>
      <c r="X11" s="35">
        <f>SUM(X12:X24)</f>
        <v>53594267.74000001</v>
      </c>
      <c r="Y11" s="55"/>
      <c r="Z11" s="8">
        <f t="shared" ref="Z11:Z34" si="34">X11/W11*100</f>
        <v>85.143132124854631</v>
      </c>
      <c r="AA11" s="10">
        <f>SUM(AA12:AA24)</f>
        <v>200904000</v>
      </c>
      <c r="AB11" s="10">
        <f t="shared" si="30"/>
        <v>49809300</v>
      </c>
      <c r="AC11" s="10">
        <f t="shared" si="30"/>
        <v>49630123.120000005</v>
      </c>
      <c r="AD11" s="17">
        <f t="shared" ref="AD11:AD34" si="35">AC11/AA11*100</f>
        <v>24.703402182136745</v>
      </c>
      <c r="AE11" s="17">
        <f t="shared" ref="AE11:AE34" si="36">AC11/AB11*100</f>
        <v>99.640274245974155</v>
      </c>
      <c r="AF11" s="20">
        <f t="shared" si="30"/>
        <v>0</v>
      </c>
      <c r="AG11" s="10">
        <f t="shared" si="30"/>
        <v>0</v>
      </c>
      <c r="AH11" s="10">
        <f t="shared" si="30"/>
        <v>0</v>
      </c>
      <c r="AI11" s="6"/>
      <c r="AJ11" s="6"/>
      <c r="AK11" s="20">
        <f t="shared" si="30"/>
        <v>0</v>
      </c>
      <c r="AL11" s="10">
        <f t="shared" si="30"/>
        <v>0</v>
      </c>
      <c r="AM11" s="10">
        <f t="shared" si="30"/>
        <v>0</v>
      </c>
      <c r="AN11" s="17"/>
      <c r="AO11" s="17"/>
      <c r="AP11" s="19">
        <v>0</v>
      </c>
      <c r="AQ11" s="10">
        <f t="shared" ref="AQ11:AR11" si="37">SUM(AQ12:AQ24)</f>
        <v>9091499.2800000012</v>
      </c>
      <c r="AR11" s="10">
        <f t="shared" si="37"/>
        <v>9091499.2800000012</v>
      </c>
      <c r="AS11" s="8"/>
      <c r="AT11" s="8">
        <f t="shared" ref="AT11:AT32" si="38">AR11/AQ11*100</f>
        <v>100</v>
      </c>
      <c r="AU11" s="19"/>
      <c r="AV11" s="10">
        <f t="shared" ref="AV11:AW11" si="39">SUM(AV12:AV24)</f>
        <v>5812579.1799999997</v>
      </c>
      <c r="AW11" s="10">
        <f t="shared" si="39"/>
        <v>5812579.1799999997</v>
      </c>
      <c r="AX11" s="8"/>
      <c r="AY11" s="8">
        <f t="shared" ref="AY11:AY32" si="40">AW11/AV11*100</f>
        <v>100</v>
      </c>
      <c r="AZ11" s="20">
        <f t="shared" si="30"/>
        <v>0</v>
      </c>
      <c r="BA11" s="10">
        <f t="shared" si="30"/>
        <v>7572414.9400000004</v>
      </c>
      <c r="BB11" s="10">
        <f t="shared" si="30"/>
        <v>7572414.9400000004</v>
      </c>
      <c r="BC11" s="8"/>
      <c r="BD11" s="8">
        <f t="shared" ref="BD11:BD13" si="41">BB11/BA11*100</f>
        <v>100</v>
      </c>
      <c r="BE11" s="19">
        <f t="shared" si="30"/>
        <v>0</v>
      </c>
      <c r="BF11" s="10">
        <f t="shared" si="30"/>
        <v>4841363.16</v>
      </c>
      <c r="BG11" s="10">
        <f t="shared" si="30"/>
        <v>4841363.16</v>
      </c>
      <c r="BH11" s="8"/>
      <c r="BI11" s="8">
        <f t="shared" ref="BI11:BI13" si="42">BG11/BF11*100</f>
        <v>100</v>
      </c>
      <c r="BJ11" s="19">
        <f t="shared" si="30"/>
        <v>0</v>
      </c>
      <c r="BK11" s="10">
        <f t="shared" si="30"/>
        <v>800000</v>
      </c>
      <c r="BL11" s="10">
        <f t="shared" si="30"/>
        <v>800000</v>
      </c>
      <c r="BM11" s="8"/>
      <c r="BN11" s="8">
        <f>BL11/BK11*100</f>
        <v>100</v>
      </c>
      <c r="BO11" s="19">
        <f t="shared" si="30"/>
        <v>0</v>
      </c>
      <c r="BP11" s="10">
        <f t="shared" si="30"/>
        <v>0</v>
      </c>
      <c r="BQ11" s="10">
        <f t="shared" si="30"/>
        <v>0</v>
      </c>
      <c r="BR11" s="8"/>
      <c r="BS11" s="8"/>
      <c r="BT11" s="10">
        <f t="shared" si="30"/>
        <v>981123500</v>
      </c>
      <c r="BU11" s="10">
        <f t="shared" si="30"/>
        <v>715702900</v>
      </c>
      <c r="BV11" s="10">
        <f t="shared" si="30"/>
        <v>256254408.19</v>
      </c>
      <c r="BW11" s="8">
        <f>BV11/BT11*100</f>
        <v>26.118466043265702</v>
      </c>
      <c r="BX11" s="8">
        <f>BV11/BU11*100</f>
        <v>35.804578714156392</v>
      </c>
      <c r="BY11" s="10">
        <f t="shared" si="30"/>
        <v>0</v>
      </c>
      <c r="BZ11" s="10">
        <f t="shared" si="30"/>
        <v>0</v>
      </c>
      <c r="CA11" s="10">
        <f t="shared" si="30"/>
        <v>0</v>
      </c>
      <c r="CB11" s="10"/>
      <c r="CC11" s="18"/>
      <c r="CD11" s="10">
        <f t="shared" si="30"/>
        <v>0</v>
      </c>
      <c r="CE11" s="10">
        <f t="shared" si="30"/>
        <v>136003400</v>
      </c>
      <c r="CF11" s="10">
        <f t="shared" si="30"/>
        <v>136003331.63999999</v>
      </c>
      <c r="CG11" s="12"/>
      <c r="CH11" s="17">
        <f>CF11/CE11*100</f>
        <v>99.999949736550704</v>
      </c>
      <c r="CI11" s="10">
        <f t="shared" si="30"/>
        <v>508999100</v>
      </c>
      <c r="CJ11" s="10">
        <f t="shared" si="30"/>
        <v>783734900</v>
      </c>
      <c r="CK11" s="10">
        <f t="shared" si="30"/>
        <v>783734393.63999999</v>
      </c>
      <c r="CL11" s="17">
        <f t="shared" ref="CL11:CL15" si="43">CK11/CI11*100</f>
        <v>153.97559517099342</v>
      </c>
      <c r="CM11" s="17">
        <f t="shared" ref="CM11:CM15" si="44">CK11/CJ11*100</f>
        <v>99.999935391418703</v>
      </c>
      <c r="CN11" s="10">
        <f t="shared" ref="CN11:DY11" si="45">SUM(CN12:CN24)</f>
        <v>218142500</v>
      </c>
      <c r="CO11" s="10">
        <f t="shared" si="45"/>
        <v>335886300</v>
      </c>
      <c r="CP11" s="10">
        <f t="shared" si="45"/>
        <v>335886168.69999999</v>
      </c>
      <c r="CQ11" s="17">
        <f t="shared" ref="CQ11:CQ15" si="46">CP11/CN11*100</f>
        <v>153.97557500257858</v>
      </c>
      <c r="CR11" s="17">
        <f t="shared" ref="CR11:CR15" si="47">CP11/CO11*100</f>
        <v>99.999960909391064</v>
      </c>
      <c r="CS11" s="10">
        <f t="shared" si="45"/>
        <v>2101671900</v>
      </c>
      <c r="CT11" s="10">
        <f t="shared" si="45"/>
        <v>1215882700</v>
      </c>
      <c r="CU11" s="10">
        <f t="shared" si="45"/>
        <v>783034492.38</v>
      </c>
      <c r="CV11" s="17">
        <f t="shared" ref="CV11:CV34" si="48">CU11/CS11*100</f>
        <v>37.257694332783345</v>
      </c>
      <c r="CW11" s="17">
        <f t="shared" ref="CW11:CW34" si="49">CU11/CT11*100</f>
        <v>64.400496230434072</v>
      </c>
      <c r="CX11" s="10">
        <f t="shared" si="45"/>
        <v>773265600</v>
      </c>
      <c r="CY11" s="10">
        <f t="shared" si="45"/>
        <v>653303400</v>
      </c>
      <c r="CZ11" s="10">
        <f t="shared" si="45"/>
        <v>653303292.00999999</v>
      </c>
      <c r="DA11" s="17">
        <f t="shared" ref="DA11" si="50">CZ11/CX11*100</f>
        <v>84.48627379906722</v>
      </c>
      <c r="DB11" s="17">
        <f t="shared" ref="DB11" si="51">CZ11/CY11*100</f>
        <v>99.999983470161027</v>
      </c>
      <c r="DC11" s="10">
        <f t="shared" si="45"/>
        <v>88427200</v>
      </c>
      <c r="DD11" s="10">
        <f t="shared" si="45"/>
        <v>201290900</v>
      </c>
      <c r="DE11" s="10">
        <f t="shared" si="45"/>
        <v>201290771.78999999</v>
      </c>
      <c r="DF11" s="51" t="s">
        <v>167</v>
      </c>
      <c r="DG11" s="17">
        <f t="shared" si="6"/>
        <v>99.99993630611219</v>
      </c>
      <c r="DH11" s="10">
        <f t="shared" si="45"/>
        <v>56535400</v>
      </c>
      <c r="DI11" s="10">
        <f t="shared" si="45"/>
        <v>128694100</v>
      </c>
      <c r="DJ11" s="10">
        <f t="shared" si="45"/>
        <v>128694100</v>
      </c>
      <c r="DK11" s="51" t="s">
        <v>167</v>
      </c>
      <c r="DL11" s="17">
        <f t="shared" si="8"/>
        <v>100</v>
      </c>
      <c r="DM11" s="10">
        <f t="shared" si="45"/>
        <v>146346100</v>
      </c>
      <c r="DN11" s="10">
        <f>SUM(DN12:DN24)</f>
        <v>370761700</v>
      </c>
      <c r="DO11" s="10">
        <f t="shared" si="45"/>
        <v>365846968.86000001</v>
      </c>
      <c r="DP11" s="51" t="s">
        <v>167</v>
      </c>
      <c r="DQ11" s="17">
        <f t="shared" ref="DQ11:DQ18" si="52">DO11/DN11*100</f>
        <v>98.674423183408649</v>
      </c>
      <c r="DR11" s="11">
        <f t="shared" si="45"/>
        <v>0</v>
      </c>
      <c r="DS11" s="11">
        <f t="shared" si="45"/>
        <v>162387400</v>
      </c>
      <c r="DT11" s="11">
        <f t="shared" si="45"/>
        <v>162387400</v>
      </c>
      <c r="DU11" s="17"/>
      <c r="DV11" s="17">
        <f t="shared" ref="DV11:DV30" si="53">DT11/DS11*100</f>
        <v>100</v>
      </c>
      <c r="DW11" s="10">
        <f t="shared" si="45"/>
        <v>6275600</v>
      </c>
      <c r="DX11" s="10">
        <f t="shared" si="45"/>
        <v>6275600</v>
      </c>
      <c r="DY11" s="10">
        <f t="shared" si="45"/>
        <v>6275600</v>
      </c>
      <c r="DZ11" s="17">
        <f t="shared" ref="DZ11:DZ34" si="54">DY11/DW11*100</f>
        <v>100</v>
      </c>
      <c r="EA11" s="17">
        <f t="shared" ref="EA11:EA34" si="55">DY11/DX11*100</f>
        <v>100</v>
      </c>
      <c r="EB11" s="10">
        <f t="shared" ref="EB11:GQ11" si="56">SUM(EB12:EB24)</f>
        <v>5007000</v>
      </c>
      <c r="EC11" s="10">
        <f t="shared" si="56"/>
        <v>5006970</v>
      </c>
      <c r="ED11" s="10">
        <f t="shared" si="56"/>
        <v>5006970</v>
      </c>
      <c r="EE11" s="17">
        <f t="shared" ref="EE11:EE16" si="57">ED11/EB11*100</f>
        <v>99.99940083882565</v>
      </c>
      <c r="EF11" s="17">
        <f t="shared" ref="EF11:EF16" si="58">ED11/EC11*100</f>
        <v>100</v>
      </c>
      <c r="EG11" s="10">
        <f t="shared" si="56"/>
        <v>2145800</v>
      </c>
      <c r="EH11" s="10">
        <f t="shared" si="56"/>
        <v>2145830</v>
      </c>
      <c r="EI11" s="10">
        <f t="shared" si="56"/>
        <v>2145830</v>
      </c>
      <c r="EJ11" s="17">
        <f t="shared" ref="EJ11:EJ16" si="59">EI11/EG11*100</f>
        <v>100.00139807997017</v>
      </c>
      <c r="EK11" s="17">
        <f t="shared" ref="EK11:EK16" si="60">EI11/EH11*100</f>
        <v>100</v>
      </c>
      <c r="EL11" s="10">
        <f t="shared" si="56"/>
        <v>2052300</v>
      </c>
      <c r="EM11" s="10">
        <f t="shared" si="56"/>
        <v>2052320</v>
      </c>
      <c r="EN11" s="10">
        <f t="shared" si="56"/>
        <v>2052320</v>
      </c>
      <c r="EO11" s="17">
        <f t="shared" ref="EO11:EO13" si="61">EN11/EL11*100</f>
        <v>100.00097451639624</v>
      </c>
      <c r="EP11" s="17">
        <f t="shared" ref="EP11:EP13" si="62">EN11/EM11*100</f>
        <v>100</v>
      </c>
      <c r="EQ11" s="10">
        <f t="shared" si="56"/>
        <v>879600</v>
      </c>
      <c r="ER11" s="10">
        <f t="shared" si="56"/>
        <v>879580</v>
      </c>
      <c r="ES11" s="10">
        <f t="shared" si="56"/>
        <v>879580</v>
      </c>
      <c r="ET11" s="17">
        <f t="shared" ref="ET11:ET13" si="63">ES11/EQ11*100</f>
        <v>99.997726239199636</v>
      </c>
      <c r="EU11" s="17">
        <f t="shared" ref="EU11:EU13" si="64">ES11/ER11*100</f>
        <v>100</v>
      </c>
      <c r="EV11" s="10">
        <f>SUM(EV12:EV24)</f>
        <v>0</v>
      </c>
      <c r="EW11" s="10">
        <f t="shared" si="56"/>
        <v>0</v>
      </c>
      <c r="EX11" s="10">
        <f t="shared" si="56"/>
        <v>0</v>
      </c>
      <c r="EY11" s="10"/>
      <c r="EZ11" s="10"/>
      <c r="FA11" s="10">
        <f t="shared" si="56"/>
        <v>703800000</v>
      </c>
      <c r="FB11" s="10">
        <f t="shared" si="56"/>
        <v>418800000</v>
      </c>
      <c r="FC11" s="10">
        <f t="shared" si="56"/>
        <v>0</v>
      </c>
      <c r="FD11" s="10"/>
      <c r="FE11" s="10"/>
      <c r="FF11" s="10"/>
      <c r="FG11" s="10">
        <v>0</v>
      </c>
      <c r="FH11" s="10">
        <v>0</v>
      </c>
      <c r="FI11" s="10"/>
      <c r="FJ11" s="17"/>
      <c r="FK11" s="10">
        <f t="shared" si="56"/>
        <v>38001900</v>
      </c>
      <c r="FL11" s="10">
        <f t="shared" si="56"/>
        <v>38001900</v>
      </c>
      <c r="FM11" s="10">
        <f t="shared" si="56"/>
        <v>38001790</v>
      </c>
      <c r="FN11" s="17">
        <f t="shared" ref="FN11" si="65">FM11/FK11*100</f>
        <v>99.999710540788755</v>
      </c>
      <c r="FO11" s="17">
        <f t="shared" ref="FO11" si="66">FM11/FL11*100</f>
        <v>99.999710540788755</v>
      </c>
      <c r="FP11" s="10">
        <f t="shared" si="56"/>
        <v>5840400</v>
      </c>
      <c r="FQ11" s="10">
        <f t="shared" si="56"/>
        <v>5840380</v>
      </c>
      <c r="FR11" s="10">
        <f t="shared" si="56"/>
        <v>5840380</v>
      </c>
      <c r="FS11" s="17">
        <f t="shared" ref="FS11:FS31" si="67">FR11/FP11*100</f>
        <v>99.999657557701525</v>
      </c>
      <c r="FT11" s="17">
        <f t="shared" ref="FT11:FT31" si="68">FR11/FQ11*100</f>
        <v>100</v>
      </c>
      <c r="FU11" s="10">
        <f t="shared" si="56"/>
        <v>2503000</v>
      </c>
      <c r="FV11" s="10">
        <f t="shared" si="56"/>
        <v>2503020</v>
      </c>
      <c r="FW11" s="10">
        <f t="shared" si="56"/>
        <v>2503020</v>
      </c>
      <c r="FX11" s="17">
        <f t="shared" ref="FX11:FX31" si="69">FW11/FU11*100</f>
        <v>100.00079904115063</v>
      </c>
      <c r="FY11" s="17">
        <f t="shared" ref="FY11:FY31" si="70">FW11/FV11*100</f>
        <v>100</v>
      </c>
      <c r="FZ11" s="20">
        <v>0</v>
      </c>
      <c r="GA11" s="10">
        <f t="shared" si="56"/>
        <v>0</v>
      </c>
      <c r="GB11" s="10">
        <f t="shared" si="56"/>
        <v>0</v>
      </c>
      <c r="GC11" s="17"/>
      <c r="GD11" s="17"/>
      <c r="GE11" s="10">
        <f t="shared" si="56"/>
        <v>0</v>
      </c>
      <c r="GF11" s="10">
        <f t="shared" si="56"/>
        <v>0</v>
      </c>
      <c r="GG11" s="10">
        <f t="shared" si="56"/>
        <v>0</v>
      </c>
      <c r="GH11" s="17"/>
      <c r="GI11" s="17"/>
      <c r="GJ11" s="10">
        <f t="shared" si="56"/>
        <v>0</v>
      </c>
      <c r="GK11" s="10">
        <f t="shared" si="56"/>
        <v>0</v>
      </c>
      <c r="GL11" s="10">
        <f t="shared" si="56"/>
        <v>0</v>
      </c>
      <c r="GM11" s="10"/>
      <c r="GN11" s="10"/>
      <c r="GO11" s="10">
        <f t="shared" si="56"/>
        <v>0</v>
      </c>
      <c r="GP11" s="10">
        <f t="shared" si="56"/>
        <v>0</v>
      </c>
      <c r="GQ11" s="10">
        <f t="shared" si="56"/>
        <v>0</v>
      </c>
      <c r="GR11" s="10"/>
      <c r="GS11" s="10"/>
      <c r="GT11" s="10">
        <f t="shared" ref="GT11:JC11" si="71">SUM(GT12:GT24)</f>
        <v>148451300</v>
      </c>
      <c r="GU11" s="10">
        <f t="shared" si="71"/>
        <v>130496100</v>
      </c>
      <c r="GV11" s="10">
        <f t="shared" si="71"/>
        <v>128818991.13000001</v>
      </c>
      <c r="GW11" s="17">
        <f>GV11/GT11*100</f>
        <v>86.775252981954353</v>
      </c>
      <c r="GX11" s="17">
        <f>GV11/GU11*100</f>
        <v>98.71482069579092</v>
      </c>
      <c r="GY11" s="10">
        <f t="shared" si="71"/>
        <v>1349201300</v>
      </c>
      <c r="GZ11" s="10">
        <f t="shared" si="71"/>
        <v>4451682033</v>
      </c>
      <c r="HA11" s="10">
        <f t="shared" si="71"/>
        <v>4371033019.79</v>
      </c>
      <c r="HB11" s="51" t="s">
        <v>167</v>
      </c>
      <c r="HC11" s="17">
        <f t="shared" ref="HC11:HC34" si="72">HA11/GZ11*100</f>
        <v>98.188347401899904</v>
      </c>
      <c r="HD11" s="10">
        <f t="shared" si="71"/>
        <v>253887000</v>
      </c>
      <c r="HE11" s="10">
        <f t="shared" si="71"/>
        <v>247481500</v>
      </c>
      <c r="HF11" s="10">
        <f t="shared" si="71"/>
        <v>160569347.00999999</v>
      </c>
      <c r="HG11" s="17">
        <f t="shared" ref="HG11:HG34" si="73">HF11/HD11*100</f>
        <v>63.244414645098011</v>
      </c>
      <c r="HH11" s="17">
        <f t="shared" ref="HH11:HH34" si="74">HF11/HE11*100</f>
        <v>64.881353559761024</v>
      </c>
      <c r="HI11" s="10">
        <f t="shared" si="71"/>
        <v>110758800</v>
      </c>
      <c r="HJ11" s="10">
        <f t="shared" si="71"/>
        <v>220635100</v>
      </c>
      <c r="HK11" s="10">
        <f t="shared" si="71"/>
        <v>208804415.40000001</v>
      </c>
      <c r="HL11" s="18">
        <f t="shared" ref="HL11:HL12" si="75">HK11/HI11*100</f>
        <v>188.52173858871711</v>
      </c>
      <c r="HM11" s="18">
        <f t="shared" ref="HM11:HM12" si="76">HK11/HJ11*100</f>
        <v>94.637895511638902</v>
      </c>
      <c r="HN11" s="10">
        <f t="shared" si="71"/>
        <v>277861200</v>
      </c>
      <c r="HO11" s="10">
        <f t="shared" si="71"/>
        <v>6389900</v>
      </c>
      <c r="HP11" s="10">
        <f t="shared" si="71"/>
        <v>6389109.3800000008</v>
      </c>
      <c r="HQ11" s="17">
        <f t="shared" ref="HQ11:HQ16" si="77">HP11/HN11*100</f>
        <v>2.2993888243482719</v>
      </c>
      <c r="HR11" s="17">
        <f t="shared" ref="HR11:HR16" si="78">HP11/HO11*100</f>
        <v>99.987627036416853</v>
      </c>
      <c r="HS11" s="10">
        <f t="shared" si="71"/>
        <v>119083400</v>
      </c>
      <c r="HT11" s="10">
        <f t="shared" si="71"/>
        <v>2738189.47</v>
      </c>
      <c r="HU11" s="10">
        <f t="shared" si="71"/>
        <v>2738189.47</v>
      </c>
      <c r="HV11" s="17">
        <f t="shared" ref="HV11:HV16" si="79">HU11/HS11*100</f>
        <v>2.2993880507274733</v>
      </c>
      <c r="HW11" s="17">
        <f t="shared" ref="HW11:HW16" si="80">HU11/HT11*100</f>
        <v>100</v>
      </c>
      <c r="HX11" s="20">
        <v>0</v>
      </c>
      <c r="HY11" s="10">
        <f t="shared" si="71"/>
        <v>0</v>
      </c>
      <c r="HZ11" s="10">
        <f t="shared" si="71"/>
        <v>0</v>
      </c>
      <c r="IA11" s="10"/>
      <c r="IB11" s="10"/>
      <c r="IC11" s="10">
        <f t="shared" si="71"/>
        <v>0</v>
      </c>
      <c r="ID11" s="10">
        <f t="shared" si="71"/>
        <v>0</v>
      </c>
      <c r="IE11" s="10">
        <f t="shared" si="71"/>
        <v>0</v>
      </c>
      <c r="IF11" s="10"/>
      <c r="IG11" s="10"/>
      <c r="IH11" s="10">
        <f>SUM(IH12:IH24)</f>
        <v>0</v>
      </c>
      <c r="II11" s="10">
        <f t="shared" ref="II11:IJ11" si="81">SUM(II12:II24)</f>
        <v>0</v>
      </c>
      <c r="IJ11" s="10">
        <f t="shared" si="81"/>
        <v>0</v>
      </c>
      <c r="IK11" s="10"/>
      <c r="IL11" s="17"/>
      <c r="IM11" s="10">
        <f>SUM(IM12:IM24)</f>
        <v>0</v>
      </c>
      <c r="IN11" s="10">
        <f t="shared" ref="IN11:IO11" si="82">SUM(IN12:IN24)</f>
        <v>0</v>
      </c>
      <c r="IO11" s="10">
        <f t="shared" si="82"/>
        <v>0</v>
      </c>
      <c r="IP11" s="10"/>
      <c r="IQ11" s="17"/>
      <c r="IR11" s="10">
        <f t="shared" si="71"/>
        <v>248430400</v>
      </c>
      <c r="IS11" s="10">
        <f t="shared" si="71"/>
        <v>659664900</v>
      </c>
      <c r="IT11" s="10">
        <f t="shared" si="71"/>
        <v>501278557.64999998</v>
      </c>
      <c r="IU11" s="51" t="s">
        <v>167</v>
      </c>
      <c r="IV11" s="17">
        <f t="shared" ref="IV11:IV16" si="83">IT11/IS11*100</f>
        <v>75.989878747527712</v>
      </c>
      <c r="IW11" s="10">
        <f t="shared" si="71"/>
        <v>1784039100</v>
      </c>
      <c r="IX11" s="10">
        <f t="shared" si="71"/>
        <v>2588640600</v>
      </c>
      <c r="IY11" s="10">
        <f t="shared" si="71"/>
        <v>2305962586.0400004</v>
      </c>
      <c r="IZ11" s="17">
        <f t="shared" ref="IZ11" si="84">IY11/IW11*100</f>
        <v>129.25515960048187</v>
      </c>
      <c r="JA11" s="17">
        <f t="shared" ref="JA11" si="85">IY11/IX11*100</f>
        <v>89.080059473686717</v>
      </c>
      <c r="JB11" s="10">
        <f t="shared" si="71"/>
        <v>67445000</v>
      </c>
      <c r="JC11" s="10">
        <f t="shared" si="71"/>
        <v>208044710</v>
      </c>
      <c r="JD11" s="10">
        <f t="shared" ref="JD11:LT11" si="86">SUM(JD12:JD24)</f>
        <v>206095858.36000001</v>
      </c>
      <c r="JE11" s="51" t="s">
        <v>167</v>
      </c>
      <c r="JF11" s="17">
        <f t="shared" ref="JF11:JF34" si="87">JD11/JC11*100</f>
        <v>99.063253451625869</v>
      </c>
      <c r="JG11" s="10">
        <f t="shared" si="86"/>
        <v>3299000</v>
      </c>
      <c r="JH11" s="10">
        <f t="shared" si="86"/>
        <v>89162014</v>
      </c>
      <c r="JI11" s="10">
        <f t="shared" si="86"/>
        <v>88326796.429999992</v>
      </c>
      <c r="JJ11" s="51" t="s">
        <v>167</v>
      </c>
      <c r="JK11" s="17">
        <f t="shared" ref="JK11:JK34" si="88">JI11/JH11*100</f>
        <v>99.063258519485657</v>
      </c>
      <c r="JL11" s="10">
        <f t="shared" si="86"/>
        <v>411184400</v>
      </c>
      <c r="JM11" s="10">
        <f t="shared" si="86"/>
        <v>824135700</v>
      </c>
      <c r="JN11" s="10">
        <f t="shared" si="86"/>
        <v>815018828.16000009</v>
      </c>
      <c r="JO11" s="17">
        <f t="shared" ref="JO11" si="89">JN11/JL11*100</f>
        <v>198.21248767219771</v>
      </c>
      <c r="JP11" s="17">
        <f t="shared" ref="JP11" si="90">JN11/JM11*100</f>
        <v>98.893765694169062</v>
      </c>
      <c r="JQ11" s="10">
        <f t="shared" si="86"/>
        <v>93065700</v>
      </c>
      <c r="JR11" s="10">
        <f t="shared" si="86"/>
        <v>93065700</v>
      </c>
      <c r="JS11" s="10">
        <f t="shared" si="86"/>
        <v>93065700</v>
      </c>
      <c r="JT11" s="17">
        <f t="shared" ref="JT11" si="91">JS11/JQ11*100</f>
        <v>100</v>
      </c>
      <c r="JU11" s="17">
        <f t="shared" ref="JU11" si="92">JS11/JR11*100</f>
        <v>100</v>
      </c>
      <c r="JV11" s="10">
        <f t="shared" si="86"/>
        <v>59501000</v>
      </c>
      <c r="JW11" s="10">
        <f t="shared" si="86"/>
        <v>59501000</v>
      </c>
      <c r="JX11" s="10">
        <f t="shared" si="86"/>
        <v>59501000</v>
      </c>
      <c r="JY11" s="17">
        <f t="shared" ref="JY11" si="93">JX11/JV11*100</f>
        <v>100</v>
      </c>
      <c r="JZ11" s="17">
        <f t="shared" ref="JZ11" si="94">JX11/JW11*100</f>
        <v>100</v>
      </c>
      <c r="KA11" s="10">
        <f t="shared" si="86"/>
        <v>204482500</v>
      </c>
      <c r="KB11" s="10">
        <f t="shared" si="86"/>
        <v>230916200</v>
      </c>
      <c r="KC11" s="10">
        <f t="shared" si="86"/>
        <v>205040938.05000001</v>
      </c>
      <c r="KD11" s="17">
        <f t="shared" ref="KD11:KD25" si="95">KC11/KA11*100</f>
        <v>100.27309821133838</v>
      </c>
      <c r="KE11" s="17">
        <f t="shared" ref="KE11:KE30" si="96">KC11/KB11*100</f>
        <v>88.794522883193125</v>
      </c>
      <c r="KF11" s="17">
        <v>0</v>
      </c>
      <c r="KG11" s="10">
        <f>SUM(KG12:KG24)</f>
        <v>2087118.14</v>
      </c>
      <c r="KH11" s="10">
        <f>SUM(KH12:KH24)</f>
        <v>1440600</v>
      </c>
      <c r="KI11" s="17"/>
      <c r="KJ11" s="17">
        <f t="shared" ref="KJ11:KJ13" si="97">KH11/KG11*100</f>
        <v>69.023404683742541</v>
      </c>
      <c r="KK11" s="10">
        <f t="shared" si="86"/>
        <v>351144600</v>
      </c>
      <c r="KL11" s="10">
        <f t="shared" si="86"/>
        <v>362946400</v>
      </c>
      <c r="KM11" s="10">
        <f t="shared" si="86"/>
        <v>357787019.17000002</v>
      </c>
      <c r="KN11" s="17">
        <f t="shared" ref="KN11:KN34" si="98">KM11/KK11*100</f>
        <v>101.8916478197301</v>
      </c>
      <c r="KO11" s="17">
        <f t="shared" ref="KO11:KO34" si="99">KM11/KL11*100</f>
        <v>98.578473066546465</v>
      </c>
      <c r="KP11" s="10">
        <f t="shared" si="86"/>
        <v>0</v>
      </c>
      <c r="KQ11" s="10">
        <f t="shared" si="86"/>
        <v>1176100</v>
      </c>
      <c r="KR11" s="10">
        <f t="shared" si="86"/>
        <v>962850.09</v>
      </c>
      <c r="KS11" s="17"/>
      <c r="KT11" s="17">
        <f t="shared" ref="KT11:KT24" si="100">KR11/KQ11*100</f>
        <v>81.868046084516621</v>
      </c>
      <c r="KU11" s="10">
        <f t="shared" si="86"/>
        <v>216735300</v>
      </c>
      <c r="KV11" s="10">
        <f t="shared" si="86"/>
        <v>199592899.97999996</v>
      </c>
      <c r="KW11" s="10">
        <f t="shared" si="86"/>
        <v>199592828.15999997</v>
      </c>
      <c r="KX11" s="17">
        <f t="shared" ref="KX11:KX34" si="101">KW11/KU11*100</f>
        <v>92.09059537601857</v>
      </c>
      <c r="KY11" s="17">
        <f t="shared" ref="KY11:KY34" si="102">KW11/KV11*100</f>
        <v>99.99996401675611</v>
      </c>
      <c r="KZ11" s="10">
        <f t="shared" si="86"/>
        <v>138567700</v>
      </c>
      <c r="LA11" s="10">
        <f t="shared" si="86"/>
        <v>127608529.48</v>
      </c>
      <c r="LB11" s="10">
        <f t="shared" si="86"/>
        <v>127608529.48</v>
      </c>
      <c r="LC11" s="17">
        <f t="shared" ref="LC11:LC34" si="103">LB11/KZ11*100</f>
        <v>92.091107437014543</v>
      </c>
      <c r="LD11" s="17">
        <f t="shared" ref="LD11:LD34" si="104">LB11/LA11*100</f>
        <v>100</v>
      </c>
      <c r="LE11" s="10">
        <f t="shared" si="86"/>
        <v>347800000</v>
      </c>
      <c r="LF11" s="10">
        <f t="shared" si="86"/>
        <v>512296700</v>
      </c>
      <c r="LG11" s="10">
        <f t="shared" si="86"/>
        <v>417653339.51999998</v>
      </c>
      <c r="LH11" s="17">
        <f t="shared" ref="LH11:LH14" si="105">LG11/LE11*100</f>
        <v>120.08434143760782</v>
      </c>
      <c r="LI11" s="17">
        <f t="shared" ref="LI11:LI14" si="106">LG11/LF11*100</f>
        <v>81.525674383614017</v>
      </c>
      <c r="LJ11" s="10">
        <f t="shared" si="86"/>
        <v>84370000</v>
      </c>
      <c r="LK11" s="10">
        <f t="shared" si="86"/>
        <v>0</v>
      </c>
      <c r="LL11" s="10">
        <f t="shared" si="86"/>
        <v>0</v>
      </c>
      <c r="LM11" s="17"/>
      <c r="LN11" s="17"/>
      <c r="LO11" s="10">
        <f>SUM(LO12:LO24)</f>
        <v>0</v>
      </c>
      <c r="LP11" s="10">
        <f t="shared" si="86"/>
        <v>0</v>
      </c>
      <c r="LQ11" s="10">
        <f t="shared" si="86"/>
        <v>0</v>
      </c>
      <c r="LR11" s="17"/>
      <c r="LS11" s="17"/>
      <c r="LT11" s="10">
        <f t="shared" si="86"/>
        <v>0</v>
      </c>
      <c r="LU11" s="10">
        <f t="shared" ref="LU11:OI11" si="107">SUM(LU12:LU24)</f>
        <v>0</v>
      </c>
      <c r="LV11" s="10">
        <f t="shared" si="107"/>
        <v>0</v>
      </c>
      <c r="LW11" s="17"/>
      <c r="LX11" s="17"/>
      <c r="LY11" s="10">
        <f t="shared" si="107"/>
        <v>716841200</v>
      </c>
      <c r="LZ11" s="10">
        <f t="shared" si="107"/>
        <v>737690300</v>
      </c>
      <c r="MA11" s="10">
        <f t="shared" si="107"/>
        <v>737390830.24000001</v>
      </c>
      <c r="MB11" s="17">
        <f t="shared" ref="MB11:MB34" si="108">MA11/LY11*100</f>
        <v>102.86669212651283</v>
      </c>
      <c r="MC11" s="17">
        <f t="shared" ref="MC11:MC34" si="109">MA11/LZ11*100</f>
        <v>99.959404405886858</v>
      </c>
      <c r="MD11" s="8"/>
      <c r="ME11" s="10">
        <f t="shared" ref="ME11:MF11" si="110">SUM(ME12:ME24)</f>
        <v>45966000</v>
      </c>
      <c r="MF11" s="10">
        <f t="shared" si="110"/>
        <v>43915252.980000004</v>
      </c>
      <c r="MG11" s="17"/>
      <c r="MH11" s="17">
        <f t="shared" ref="MH11:MH34" si="111">MF11/ME11*100</f>
        <v>95.538556715833451</v>
      </c>
      <c r="MI11" s="10">
        <f t="shared" si="107"/>
        <v>46951900</v>
      </c>
      <c r="MJ11" s="10">
        <f t="shared" si="107"/>
        <v>48736200</v>
      </c>
      <c r="MK11" s="10">
        <f t="shared" si="107"/>
        <v>48733850.670000002</v>
      </c>
      <c r="ML11" s="17">
        <f t="shared" ref="ML11:ML12" si="112">MK11/MI11*100</f>
        <v>103.79526849818646</v>
      </c>
      <c r="MM11" s="17">
        <f t="shared" ref="MM11:MM12" si="113">MK11/MJ11*100</f>
        <v>99.995179496965306</v>
      </c>
      <c r="MN11" s="10">
        <f t="shared" si="107"/>
        <v>7132000</v>
      </c>
      <c r="MO11" s="10">
        <f t="shared" si="107"/>
        <v>3892400</v>
      </c>
      <c r="MP11" s="10">
        <f t="shared" si="107"/>
        <v>3886281.9899999998</v>
      </c>
      <c r="MQ11" s="17">
        <f t="shared" ref="MQ11:MQ34" si="114">MP11/MN11*100</f>
        <v>54.490773836231064</v>
      </c>
      <c r="MR11" s="17">
        <f t="shared" ref="MR11:MR34" si="115">MP11/MO11*100</f>
        <v>99.842821652450922</v>
      </c>
      <c r="MS11" s="10">
        <f t="shared" si="107"/>
        <v>797200000</v>
      </c>
      <c r="MT11" s="10">
        <f t="shared" si="107"/>
        <v>800016300</v>
      </c>
      <c r="MU11" s="10">
        <f t="shared" si="107"/>
        <v>647891405.24000001</v>
      </c>
      <c r="MV11" s="17">
        <f t="shared" si="20"/>
        <v>81.270873712995481</v>
      </c>
      <c r="MW11" s="17">
        <f t="shared" si="21"/>
        <v>80.984775590197358</v>
      </c>
      <c r="MX11" s="10">
        <f t="shared" si="107"/>
        <v>350642300</v>
      </c>
      <c r="MY11" s="10">
        <f t="shared" si="107"/>
        <v>427750200</v>
      </c>
      <c r="MZ11" s="10">
        <f>SUM(MZ12:MZ24)</f>
        <v>396599200.14999998</v>
      </c>
      <c r="NA11" s="17">
        <f t="shared" ref="NA11:NA15" si="116">MZ11/MX11*100</f>
        <v>113.10649061736133</v>
      </c>
      <c r="NB11" s="17">
        <f t="shared" ref="NB11:NB15" si="117">MZ11/MY11*100</f>
        <v>92.717478600828244</v>
      </c>
      <c r="NC11" s="10">
        <f t="shared" si="107"/>
        <v>56139000</v>
      </c>
      <c r="ND11" s="10">
        <f t="shared" si="107"/>
        <v>46662900</v>
      </c>
      <c r="NE11" s="10">
        <f t="shared" si="107"/>
        <v>44611898.100000001</v>
      </c>
      <c r="NF11" s="17">
        <f t="shared" si="24"/>
        <v>79.466855661839361</v>
      </c>
      <c r="NG11" s="17">
        <f t="shared" si="25"/>
        <v>95.604641160322231</v>
      </c>
      <c r="NH11" s="10">
        <v>0</v>
      </c>
      <c r="NI11" s="10">
        <f t="shared" si="107"/>
        <v>0</v>
      </c>
      <c r="NJ11" s="10">
        <f t="shared" si="107"/>
        <v>0</v>
      </c>
      <c r="NK11" s="17"/>
      <c r="NL11" s="17"/>
      <c r="NM11" s="10">
        <f t="shared" si="107"/>
        <v>450000000</v>
      </c>
      <c r="NN11" s="10">
        <f t="shared" si="107"/>
        <v>450000000</v>
      </c>
      <c r="NO11" s="10">
        <f t="shared" si="107"/>
        <v>450000000</v>
      </c>
      <c r="NP11" s="17">
        <f t="shared" ref="NP11:NP14" si="118">NO11/NM11*100</f>
        <v>100</v>
      </c>
      <c r="NQ11" s="17">
        <f t="shared" ref="NQ11:NQ14" si="119">NO11/NN11*100</f>
        <v>100</v>
      </c>
      <c r="NR11" s="10">
        <f t="shared" si="107"/>
        <v>8000000</v>
      </c>
      <c r="NS11" s="10">
        <f t="shared" si="107"/>
        <v>8000000</v>
      </c>
      <c r="NT11" s="10">
        <f t="shared" si="107"/>
        <v>7948733.7599999998</v>
      </c>
      <c r="NU11" s="17">
        <f t="shared" ref="NU11:NU22" si="120">NT11/NR11*100</f>
        <v>99.359172000000001</v>
      </c>
      <c r="NV11" s="17">
        <f t="shared" ref="NV11:NV22" si="121">NT11/NS11*100</f>
        <v>99.359172000000001</v>
      </c>
      <c r="NW11" s="10">
        <f t="shared" si="107"/>
        <v>5409200</v>
      </c>
      <c r="NX11" s="10">
        <f t="shared" si="107"/>
        <v>5409200</v>
      </c>
      <c r="NY11" s="10">
        <f t="shared" si="107"/>
        <v>5404592.4199999999</v>
      </c>
      <c r="NZ11" s="17">
        <f t="shared" si="26"/>
        <v>99.914819566664207</v>
      </c>
      <c r="OA11" s="17">
        <f t="shared" si="27"/>
        <v>99.914819566664207</v>
      </c>
      <c r="OB11" s="10">
        <f t="shared" si="107"/>
        <v>1824100</v>
      </c>
      <c r="OC11" s="10">
        <f t="shared" si="107"/>
        <v>2544300</v>
      </c>
      <c r="OD11" s="10">
        <f t="shared" si="107"/>
        <v>2375547.3199999998</v>
      </c>
      <c r="OE11" s="17">
        <f t="shared" ref="OE11:OE27" si="122">OD11/OB11*100</f>
        <v>130.23120004385726</v>
      </c>
      <c r="OF11" s="17">
        <f t="shared" ref="OF11:OF27" si="123">OD11/OC11*100</f>
        <v>93.367422080729469</v>
      </c>
      <c r="OG11" s="10">
        <f t="shared" si="107"/>
        <v>0</v>
      </c>
      <c r="OH11" s="10">
        <f t="shared" si="107"/>
        <v>1127400</v>
      </c>
      <c r="OI11" s="10">
        <f t="shared" si="107"/>
        <v>1127357.73</v>
      </c>
      <c r="OJ11" s="17"/>
      <c r="OK11" s="17">
        <f t="shared" ref="OK11:OK24" si="124">OI11/OH11*100</f>
        <v>99.996250665247459</v>
      </c>
      <c r="OL11" s="10">
        <f t="shared" ref="OL11:ON11" si="125">SUM(OL12:OL24)</f>
        <v>799900</v>
      </c>
      <c r="OM11" s="10">
        <f t="shared" si="125"/>
        <v>8599900</v>
      </c>
      <c r="ON11" s="10">
        <f t="shared" si="125"/>
        <v>8599899.8900000006</v>
      </c>
      <c r="OO11" s="51" t="s">
        <v>167</v>
      </c>
      <c r="OP11" s="17">
        <f t="shared" ref="OP11" si="126">ON11/OM11*100</f>
        <v>99.999998720915357</v>
      </c>
    </row>
    <row r="12" spans="1:406" x14ac:dyDescent="0.3">
      <c r="A12" s="4" t="s">
        <v>20</v>
      </c>
      <c r="B12" s="2">
        <f>G12+L12+AA12+AF12+AK12+AZ12+BE12+BJ12+BO12+BT12+BY12+CD12+CI12+CN12+CS12+CX12+DC12+DH12+DM12+DR12+DW12+EB12+EG12+EL12+EQ12+EV12+FA12+FK12+FP12+FU12+FZ12+GE12+GJ12+GO12+GT12+GY12+HD12+HI12+HN12+HS12+HX12+IC12+IR12+IW12+JB12+JG12+JL12+JQ12+JV12+KA12+KK12+KP12+KU12+KZ12+LE12+LJ12+LO12+LT12+LY12+MI12+MN12+MS12+MX12+NC12+NH12+NM12+NR12+NW12+OB12+OG12+FF12+OL12+AP12+AU12+MD12+Q12+V12+IH12+IM12+KF12</f>
        <v>2057567500</v>
      </c>
      <c r="C12" s="2">
        <f>H12+M12+AB12+AG12+AL12+BA12+BF12+BK12+BP12+BU12+BZ12+CE12+CJ12+CO12+CT12+CY12+DD12+DI12+DN12+DS12+DX12+EC12+EH12+EM12+ER12+EW12+FB12+FL12+FQ12+FV12+GA12+GF12+GK12+GP12+GU12+GZ12+HE12+HJ12+HO12+HT12+HY12+ID12+IS12+IX12+JC12+JH12+JM12+JR12+JW12+KB12+KL12+KQ12+KV12+LA12+LF12+LK12+LP12+LU12+LZ12+MJ12+MO12+MT12+MY12+ND12+NI12+NN12+NS12+NX12+OC12+OH12+FG12+OM12+AQ12+AV12+ME12+R12+W12+II12+IN12+KG12</f>
        <v>2161795757.5300002</v>
      </c>
      <c r="D12" s="2">
        <f>I12+N12+AC12+AH12+AM12+BB12+BG12+BL12+BQ12+BV12+CA12+CF12+CK12+CP12+CU12+CZ12+DE12+DJ12+DO12+DT12+DY12+ED12+EI12+EN12+ES12+EX12+FC12+FM12+FR12+FW12+GB12+GG12+GL12+GQ12+GV12+HA12+HF12+HK12+HP12+HU12+HZ12+IE12+IT12+IY12+JD12+JI12+JN12+JS12+JX12+KC12+KM12+KR12+KW12+LB12+LG12+LL12+LQ12+LV12+MA12+MK12+MP12+MU12+MZ12+NE12+NJ12+NO12+NT12+NY12+OD12+OI12+FH12+ON12+AR12+AW12+MF12+S12+X12+IJ12+IO12+KH12</f>
        <v>1614180166.72</v>
      </c>
      <c r="E12" s="14">
        <f t="shared" si="0"/>
        <v>78.450897320258022</v>
      </c>
      <c r="F12" s="14">
        <f t="shared" si="29"/>
        <v>74.668486192438067</v>
      </c>
      <c r="G12" s="2">
        <v>37872000</v>
      </c>
      <c r="H12" s="2">
        <v>32872000</v>
      </c>
      <c r="I12" s="2">
        <v>28689000</v>
      </c>
      <c r="J12" s="14">
        <f>I12/G12*100</f>
        <v>75.75253485424588</v>
      </c>
      <c r="K12" s="14">
        <f t="shared" si="31"/>
        <v>87.274884400097349</v>
      </c>
      <c r="L12" s="6"/>
      <c r="M12" s="6">
        <v>221600</v>
      </c>
      <c r="N12" s="6">
        <v>169290</v>
      </c>
      <c r="O12" s="48"/>
      <c r="P12" s="34">
        <f t="shared" si="32"/>
        <v>76.394404332129966</v>
      </c>
      <c r="Q12" s="2"/>
      <c r="R12" s="6">
        <v>26020091.68</v>
      </c>
      <c r="S12" s="54">
        <v>21851266.879999999</v>
      </c>
      <c r="T12" s="38"/>
      <c r="U12" s="45">
        <f t="shared" si="33"/>
        <v>83.978439233539234</v>
      </c>
      <c r="V12" s="38"/>
      <c r="W12" s="6">
        <v>6643708.3200000003</v>
      </c>
      <c r="X12" s="54">
        <v>5579282.5499999998</v>
      </c>
      <c r="Y12" s="56"/>
      <c r="Z12" s="45">
        <f t="shared" si="34"/>
        <v>83.978439167841117</v>
      </c>
      <c r="AA12" s="6">
        <v>19199900</v>
      </c>
      <c r="AB12" s="6">
        <v>2800000</v>
      </c>
      <c r="AC12" s="6">
        <v>2799957.93</v>
      </c>
      <c r="AD12" s="18">
        <f t="shared" si="35"/>
        <v>14.583190172865484</v>
      </c>
      <c r="AE12" s="18">
        <f t="shared" si="36"/>
        <v>99.998497499999999</v>
      </c>
      <c r="AF12" s="5"/>
      <c r="AG12" s="6"/>
      <c r="AH12" s="2"/>
      <c r="AI12" s="2"/>
      <c r="AJ12" s="2"/>
      <c r="AK12" s="2"/>
      <c r="AL12" s="6"/>
      <c r="AM12" s="2"/>
      <c r="AN12" s="2"/>
      <c r="AO12" s="2"/>
      <c r="AP12" s="5"/>
      <c r="AQ12" s="6"/>
      <c r="AR12" s="6"/>
      <c r="AS12" s="2"/>
      <c r="AT12" s="45"/>
      <c r="AU12" s="5"/>
      <c r="AV12" s="38"/>
      <c r="AW12" s="39"/>
      <c r="AX12" s="2"/>
      <c r="AY12" s="8"/>
      <c r="AZ12" s="5"/>
      <c r="BA12" s="6"/>
      <c r="BB12" s="6"/>
      <c r="BC12" s="6"/>
      <c r="BD12" s="8"/>
      <c r="BE12" s="2"/>
      <c r="BF12" s="6"/>
      <c r="BG12" s="6"/>
      <c r="BH12" s="8"/>
      <c r="BI12" s="8"/>
      <c r="BJ12" s="5"/>
      <c r="BK12" s="6"/>
      <c r="BL12" s="6"/>
      <c r="BM12" s="2"/>
      <c r="BN12" s="8"/>
      <c r="BO12" s="5"/>
      <c r="BP12" s="38"/>
      <c r="BQ12" s="39"/>
      <c r="BR12" s="8"/>
      <c r="BS12" s="8"/>
      <c r="BT12" s="43"/>
      <c r="BU12" s="6"/>
      <c r="BV12" s="6"/>
      <c r="BW12" s="8"/>
      <c r="BX12" s="8"/>
      <c r="BY12" s="15"/>
      <c r="BZ12" s="6"/>
      <c r="CA12" s="2"/>
      <c r="CB12" s="10"/>
      <c r="CC12" s="18"/>
      <c r="CD12" s="7"/>
      <c r="CE12" s="2"/>
      <c r="CF12" s="2"/>
      <c r="CG12" s="12"/>
      <c r="CH12" s="17"/>
      <c r="CI12" s="5"/>
      <c r="CJ12" s="38"/>
      <c r="CK12" s="39"/>
      <c r="CL12" s="17"/>
      <c r="CM12" s="17"/>
      <c r="CN12" s="7"/>
      <c r="CO12" s="38"/>
      <c r="CP12" s="39"/>
      <c r="CQ12" s="17"/>
      <c r="CR12" s="17"/>
      <c r="CS12" s="43"/>
      <c r="CT12" s="38"/>
      <c r="CU12" s="39"/>
      <c r="CV12" s="17"/>
      <c r="CW12" s="17"/>
      <c r="CX12" s="7"/>
      <c r="CY12" s="2"/>
      <c r="CZ12" s="2"/>
      <c r="DA12" s="17"/>
      <c r="DB12" s="17"/>
      <c r="DC12" s="5"/>
      <c r="DD12" s="2"/>
      <c r="DE12" s="2"/>
      <c r="DF12" s="17"/>
      <c r="DG12" s="17"/>
      <c r="DH12" s="2"/>
      <c r="DI12" s="38"/>
      <c r="DJ12" s="39"/>
      <c r="DK12" s="17"/>
      <c r="DL12" s="17"/>
      <c r="DM12" s="5"/>
      <c r="DN12" s="38"/>
      <c r="DO12" s="39"/>
      <c r="DP12" s="17"/>
      <c r="DQ12" s="17"/>
      <c r="DR12" s="5"/>
      <c r="DS12" s="38"/>
      <c r="DT12" s="39"/>
      <c r="DU12" s="17"/>
      <c r="DV12" s="17"/>
      <c r="DW12" s="2">
        <v>685300</v>
      </c>
      <c r="DX12" s="2">
        <v>685300</v>
      </c>
      <c r="DY12" s="2">
        <v>685300</v>
      </c>
      <c r="DZ12" s="18">
        <f t="shared" ref="DZ12:DZ15" si="127">DY12/DW12*100</f>
        <v>100</v>
      </c>
      <c r="EA12" s="18">
        <f t="shared" ref="EA12:EA15" si="128">DY12/DX12*100</f>
        <v>100</v>
      </c>
      <c r="EB12" s="2">
        <v>1437000</v>
      </c>
      <c r="EC12" s="2">
        <v>1436946.23</v>
      </c>
      <c r="ED12" s="2">
        <v>1436946.23</v>
      </c>
      <c r="EE12" s="18">
        <f t="shared" si="57"/>
        <v>99.996258176757138</v>
      </c>
      <c r="EF12" s="18">
        <f t="shared" si="58"/>
        <v>100</v>
      </c>
      <c r="EG12" s="2">
        <v>615800</v>
      </c>
      <c r="EH12" s="2">
        <v>615830</v>
      </c>
      <c r="EI12" s="2">
        <v>615830</v>
      </c>
      <c r="EJ12" s="18">
        <f>EI12/EG12*100</f>
        <v>100.00487171159466</v>
      </c>
      <c r="EK12" s="18">
        <f t="shared" si="60"/>
        <v>100</v>
      </c>
      <c r="EL12" s="7"/>
      <c r="EM12" s="38"/>
      <c r="EN12" s="39"/>
      <c r="EO12" s="18"/>
      <c r="EP12" s="17"/>
      <c r="EQ12" s="2"/>
      <c r="ER12" s="6"/>
      <c r="ES12" s="2"/>
      <c r="ET12" s="17"/>
      <c r="EU12" s="17"/>
      <c r="EV12" s="5"/>
      <c r="EW12" s="6"/>
      <c r="EX12" s="2"/>
      <c r="EY12" s="2"/>
      <c r="EZ12" s="2"/>
      <c r="FA12" s="6">
        <v>418800000</v>
      </c>
      <c r="FB12" s="6">
        <v>418800000</v>
      </c>
      <c r="FC12" s="2"/>
      <c r="FD12" s="2"/>
      <c r="FE12" s="2"/>
      <c r="FF12" s="2"/>
      <c r="FG12" s="2"/>
      <c r="FH12" s="2"/>
      <c r="FI12" s="2"/>
      <c r="FJ12" s="17"/>
      <c r="FK12" s="6">
        <v>4881700</v>
      </c>
      <c r="FL12" s="6">
        <v>4881700</v>
      </c>
      <c r="FM12" s="6">
        <v>4881590</v>
      </c>
      <c r="FN12" s="18">
        <f t="shared" ref="FN12:FN24" si="129">FM12/FK12*100</f>
        <v>99.997746686605069</v>
      </c>
      <c r="FO12" s="18">
        <f t="shared" ref="FO12:FO24" si="130">FM12/FL12*100</f>
        <v>99.997746686605069</v>
      </c>
      <c r="FP12" s="7"/>
      <c r="FQ12" s="38"/>
      <c r="FR12" s="39"/>
      <c r="FS12" s="18"/>
      <c r="FT12" s="18"/>
      <c r="FU12" s="7"/>
      <c r="FV12" s="6"/>
      <c r="FW12" s="6"/>
      <c r="FX12" s="18"/>
      <c r="FY12" s="18"/>
      <c r="FZ12" s="7"/>
      <c r="GA12" s="38"/>
      <c r="GB12" s="2"/>
      <c r="GC12" s="17"/>
      <c r="GD12" s="17"/>
      <c r="GE12" s="7"/>
      <c r="GF12" s="6"/>
      <c r="GG12" s="2"/>
      <c r="GH12" s="17"/>
      <c r="GI12" s="17"/>
      <c r="GJ12" s="5"/>
      <c r="GK12" s="6"/>
      <c r="GL12" s="2"/>
      <c r="GM12" s="2"/>
      <c r="GN12" s="2"/>
      <c r="GO12" s="2"/>
      <c r="GP12" s="6"/>
      <c r="GQ12" s="2"/>
      <c r="GR12" s="2"/>
      <c r="GS12" s="2"/>
      <c r="GT12" s="7"/>
      <c r="GU12" s="38"/>
      <c r="GV12" s="39"/>
      <c r="GW12" s="17"/>
      <c r="GX12" s="17"/>
      <c r="GY12" s="6">
        <v>177561300</v>
      </c>
      <c r="GZ12" s="6">
        <v>79257830</v>
      </c>
      <c r="HA12" s="6">
        <v>49868427.670000002</v>
      </c>
      <c r="HB12" s="18">
        <f t="shared" ref="HB12:HB20" si="131">HA12/GY12*100</f>
        <v>28.085189548623489</v>
      </c>
      <c r="HC12" s="18">
        <f t="shared" ref="HC12:HC24" si="132">HA12/GZ12*100</f>
        <v>62.919244281605998</v>
      </c>
      <c r="HD12" s="6">
        <v>33412700</v>
      </c>
      <c r="HE12" s="6">
        <v>31547200</v>
      </c>
      <c r="HF12" s="6">
        <v>6545666.4400000004</v>
      </c>
      <c r="HG12" s="18">
        <f t="shared" si="73"/>
        <v>19.590354685493843</v>
      </c>
      <c r="HH12" s="18">
        <f t="shared" si="74"/>
        <v>20.748803190140489</v>
      </c>
      <c r="HI12" s="6">
        <v>110758800</v>
      </c>
      <c r="HJ12" s="6">
        <v>220635100</v>
      </c>
      <c r="HK12" s="2">
        <v>208804415.40000001</v>
      </c>
      <c r="HL12" s="18">
        <f t="shared" si="75"/>
        <v>188.52173858871711</v>
      </c>
      <c r="HM12" s="18">
        <f t="shared" si="76"/>
        <v>94.637895511638902</v>
      </c>
      <c r="HN12" s="6">
        <v>17164500</v>
      </c>
      <c r="HO12" s="6"/>
      <c r="HP12" s="6"/>
      <c r="HQ12" s="18"/>
      <c r="HR12" s="18"/>
      <c r="HS12" s="6">
        <v>7356200</v>
      </c>
      <c r="HT12" s="6"/>
      <c r="HU12" s="6"/>
      <c r="HV12" s="17"/>
      <c r="HW12" s="17"/>
      <c r="HX12" s="15"/>
      <c r="HY12" s="6"/>
      <c r="HZ12" s="2"/>
      <c r="IA12" s="2"/>
      <c r="IB12" s="2"/>
      <c r="IC12" s="15"/>
      <c r="ID12" s="6"/>
      <c r="IE12" s="2"/>
      <c r="IF12" s="2"/>
      <c r="IG12" s="2"/>
      <c r="IH12" s="2"/>
      <c r="II12" s="38"/>
      <c r="IJ12" s="2"/>
      <c r="IK12" s="2"/>
      <c r="IL12" s="17"/>
      <c r="IM12" s="2"/>
      <c r="IN12" s="38"/>
      <c r="IO12" s="2"/>
      <c r="IP12" s="2"/>
      <c r="IQ12" s="17"/>
      <c r="IR12" s="6"/>
      <c r="IS12" s="6">
        <v>85814400</v>
      </c>
      <c r="IT12" s="6">
        <v>72531229.590000004</v>
      </c>
      <c r="IU12" s="18"/>
      <c r="IV12" s="18">
        <f t="shared" si="83"/>
        <v>84.521047271786557</v>
      </c>
      <c r="IW12" s="6">
        <v>1052710200</v>
      </c>
      <c r="IX12" s="6">
        <v>1186932600</v>
      </c>
      <c r="IY12" s="6">
        <v>1147091778.6400001</v>
      </c>
      <c r="IZ12" s="18">
        <f t="shared" ref="IZ12:IZ21" si="133">IY12/IW12*100</f>
        <v>108.96558033160504</v>
      </c>
      <c r="JA12" s="18">
        <f t="shared" ref="JA12:JA21" si="134">IY12/IX12*100</f>
        <v>96.643379635878233</v>
      </c>
      <c r="JB12" s="6">
        <v>3895000</v>
      </c>
      <c r="JC12" s="6">
        <v>4325742</v>
      </c>
      <c r="JD12" s="6">
        <v>4325741.1500000004</v>
      </c>
      <c r="JE12" s="18">
        <f t="shared" ref="JE12:JE16" si="135">JD12/JB12*100</f>
        <v>111.05882284980746</v>
      </c>
      <c r="JF12" s="18">
        <f t="shared" si="87"/>
        <v>99.999980350191947</v>
      </c>
      <c r="JG12" s="6">
        <v>190800</v>
      </c>
      <c r="JH12" s="6">
        <v>1853890</v>
      </c>
      <c r="JI12" s="6">
        <v>1853889.06</v>
      </c>
      <c r="JJ12" s="52" t="s">
        <v>167</v>
      </c>
      <c r="JK12" s="18">
        <f t="shared" si="88"/>
        <v>99.999949295805038</v>
      </c>
      <c r="JL12" s="7"/>
      <c r="JM12" s="38"/>
      <c r="JN12" s="39"/>
      <c r="JO12" s="18"/>
      <c r="JP12" s="18"/>
      <c r="JQ12" s="5"/>
      <c r="JR12" s="6"/>
      <c r="JS12" s="2"/>
      <c r="JT12" s="2"/>
      <c r="JU12" s="2"/>
      <c r="JV12" s="7"/>
      <c r="JW12" s="6"/>
      <c r="JX12" s="2"/>
      <c r="JY12" s="2"/>
      <c r="JZ12" s="2"/>
      <c r="KA12" s="7"/>
      <c r="KB12" s="6"/>
      <c r="KC12" s="2"/>
      <c r="KD12" s="17"/>
      <c r="KE12" s="17"/>
      <c r="KF12" s="17"/>
      <c r="KG12" s="6"/>
      <c r="KH12" s="6"/>
      <c r="KI12" s="17"/>
      <c r="KJ12" s="17"/>
      <c r="KK12" s="6">
        <v>42867100</v>
      </c>
      <c r="KL12" s="6">
        <v>10110500</v>
      </c>
      <c r="KM12" s="6">
        <v>10110439.369999999</v>
      </c>
      <c r="KN12" s="18">
        <f t="shared" si="98"/>
        <v>23.585545488264891</v>
      </c>
      <c r="KO12" s="18">
        <f t="shared" si="99"/>
        <v>99.999400326393356</v>
      </c>
      <c r="KP12" s="6"/>
      <c r="KQ12" s="6"/>
      <c r="KR12" s="6"/>
      <c r="KS12" s="18"/>
      <c r="KT12" s="18"/>
      <c r="KU12" s="6">
        <v>24088700</v>
      </c>
      <c r="KV12" s="6">
        <v>23242414.77</v>
      </c>
      <c r="KW12" s="6">
        <v>23242414.77</v>
      </c>
      <c r="KX12" s="18">
        <f t="shared" si="101"/>
        <v>96.486795759007336</v>
      </c>
      <c r="KY12" s="18">
        <f t="shared" si="102"/>
        <v>100</v>
      </c>
      <c r="KZ12" s="6">
        <v>15400900</v>
      </c>
      <c r="LA12" s="6">
        <v>14859904.529999999</v>
      </c>
      <c r="LB12" s="6">
        <v>14859904.529999999</v>
      </c>
      <c r="LC12" s="18">
        <f t="shared" si="103"/>
        <v>96.487247693316618</v>
      </c>
      <c r="LD12" s="18">
        <f t="shared" si="104"/>
        <v>100</v>
      </c>
      <c r="LE12" s="5"/>
      <c r="LF12" s="38"/>
      <c r="LG12" s="39"/>
      <c r="LH12" s="17"/>
      <c r="LI12" s="17"/>
      <c r="LJ12" s="6">
        <v>84370000</v>
      </c>
      <c r="LK12" s="6"/>
      <c r="LL12" s="2"/>
      <c r="LM12" s="18"/>
      <c r="LN12" s="18"/>
      <c r="LO12" s="5"/>
      <c r="LP12" s="6"/>
      <c r="LQ12" s="2"/>
      <c r="LR12" s="17"/>
      <c r="LS12" s="17"/>
      <c r="LT12" s="5"/>
      <c r="LU12" s="6"/>
      <c r="LV12" s="2"/>
      <c r="LW12" s="17"/>
      <c r="LX12" s="17"/>
      <c r="LY12" s="6"/>
      <c r="LZ12" s="6"/>
      <c r="MA12" s="6"/>
      <c r="MB12" s="18"/>
      <c r="MC12" s="18"/>
      <c r="MD12" s="7"/>
      <c r="ME12" s="6">
        <v>3747400</v>
      </c>
      <c r="MF12" s="6">
        <v>3746599.73</v>
      </c>
      <c r="MG12" s="18"/>
      <c r="MH12" s="18">
        <f t="shared" si="111"/>
        <v>99.978644660297817</v>
      </c>
      <c r="MI12" s="6">
        <v>3648900</v>
      </c>
      <c r="MJ12" s="6">
        <v>4203200</v>
      </c>
      <c r="MK12" s="6">
        <v>4203200</v>
      </c>
      <c r="ML12" s="18">
        <f t="shared" si="112"/>
        <v>115.19087944311985</v>
      </c>
      <c r="MM12" s="18">
        <f t="shared" si="113"/>
        <v>100</v>
      </c>
      <c r="MN12" s="6">
        <v>554300</v>
      </c>
      <c r="MO12" s="6"/>
      <c r="MP12" s="6"/>
      <c r="MQ12" s="18"/>
      <c r="MR12" s="18"/>
      <c r="MS12" s="7"/>
      <c r="MT12" s="6"/>
      <c r="MU12" s="2"/>
      <c r="MV12" s="17"/>
      <c r="MW12" s="17"/>
      <c r="MX12" s="7"/>
      <c r="MY12" s="38"/>
      <c r="MZ12" s="39"/>
      <c r="NA12" s="17"/>
      <c r="NB12" s="17"/>
      <c r="NC12" s="7"/>
      <c r="ND12" s="38"/>
      <c r="NE12" s="39"/>
      <c r="NF12" s="18"/>
      <c r="NG12" s="18"/>
      <c r="NH12" s="5"/>
      <c r="NI12" s="6"/>
      <c r="NJ12" s="2"/>
      <c r="NK12" s="18"/>
      <c r="NL12" s="18"/>
      <c r="NM12" s="5"/>
      <c r="NN12" s="6"/>
      <c r="NO12" s="2"/>
      <c r="NP12" s="18"/>
      <c r="NQ12" s="18"/>
      <c r="NR12" s="7"/>
      <c r="NS12" s="6"/>
      <c r="NT12" s="2"/>
      <c r="NU12" s="18"/>
      <c r="NV12" s="18"/>
      <c r="NW12" s="7"/>
      <c r="NX12" s="38"/>
      <c r="NY12" s="39"/>
      <c r="NZ12" s="17"/>
      <c r="OA12" s="17"/>
      <c r="OB12" s="6">
        <v>96400</v>
      </c>
      <c r="OC12" s="6">
        <v>96400</v>
      </c>
      <c r="OD12" s="6">
        <v>95996.78</v>
      </c>
      <c r="OE12" s="18">
        <f t="shared" ref="OE12:OE22" si="136">OD12/OB12*100</f>
        <v>99.581721991701244</v>
      </c>
      <c r="OF12" s="18">
        <f t="shared" ref="OF12:OF20" si="137">OD12/OC12*100</f>
        <v>99.581721991701244</v>
      </c>
      <c r="OG12" s="10"/>
      <c r="OH12" s="6">
        <v>192000</v>
      </c>
      <c r="OI12" s="6">
        <v>192000</v>
      </c>
      <c r="OJ12" s="17"/>
      <c r="OK12" s="18">
        <f t="shared" si="124"/>
        <v>100</v>
      </c>
      <c r="OL12" s="7"/>
      <c r="OM12" s="6"/>
      <c r="ON12" s="6"/>
      <c r="OO12" s="18"/>
      <c r="OP12" s="18"/>
    </row>
    <row r="13" spans="1:406" x14ac:dyDescent="0.3">
      <c r="A13" s="4" t="s">
        <v>21</v>
      </c>
      <c r="B13" s="2">
        <f t="shared" ref="B13:B35" si="138">G13+L13+AA13+AF13+AK13+AZ13+BE13+BJ13+BO13+BT13+BY13+CD13+CI13+CN13+CS13+CX13+DC13+DH13+DM13+DR13+DW13+EB13+EG13+EL13+EQ13+EV13+FA13+FK13+FP13+FU13+FZ13+GE13+GJ13+GO13+GT13+GY13+HD13+HI13+HN13+HS13+HX13+IC13+IR13+IW13+JB13+JG13+JL13+JQ13+JV13+KA13+KK13+KP13+KU13+KZ13+LE13+LJ13+LO13+LT13+LY13+MI13+MN13+MS13+MX13+NC13+NH13+NM13+NR13+NW13+OB13+OG13+FF13+OL13+AP13+AU13+MD13+Q13+V13+IH13+IM13+KF13</f>
        <v>3105962400</v>
      </c>
      <c r="C13" s="2">
        <f t="shared" ref="C13:C34" si="139">H13+M13+AB13+AG13+AL13+BA13+BF13+BK13+BP13+BU13+BZ13+CE13+CJ13+CO13+CT13+CY13+DD13+DI13+DN13+DS13+DX13+EC13+EH13+EM13+ER13+EW13+FB13+FL13+FQ13+FV13+GA13+GF13+GK13+GP13+GU13+GZ13+HE13+HJ13+HO13+HT13+HY13+ID13+IS13+IX13+JC13+JH13+JM13+JR13+JW13+KB13+KL13+KQ13+KV13+LA13+LF13+LK13+LP13+LU13+LZ13+MJ13+MO13+MT13+MY13+ND13+NI13+NN13+NS13+NX13+OC13+OH13+FG13+OM13+AQ13+AV13+ME13+R13+W13+II13+IN13+KG13</f>
        <v>3319652295.4699998</v>
      </c>
      <c r="D13" s="2">
        <f t="shared" ref="D13:D24" si="140">I13+N13+AC13+AH13+AM13+BB13+BG13+BL13+BQ13+BV13+CA13+CF13+CK13+CP13+CU13+CZ13+DE13+DJ13+DO13+DT13+DY13+ED13+EI13+EN13+ES13+EX13+FC13+FM13+FR13+FW13+GB13+GG13+GL13+GQ13+GV13+HA13+HF13+HK13+HP13+HU13+HZ13+IE13+IT13+IY13+JD13+JI13+JN13+JS13+JX13+KC13+KM13+KR13+KW13+LB13+LG13+LL13+LQ13+LV13+MA13+MK13+MP13+MU13+MZ13+NE13+NJ13+NO13+NT13+NY13+OD13+OI13+FH13+ON13+AR13+AW13+MF13+S13+X13+IJ13+IO13+KH13</f>
        <v>2834322474.6000004</v>
      </c>
      <c r="E13" s="14">
        <f t="shared" si="0"/>
        <v>91.25424295542021</v>
      </c>
      <c r="F13" s="14">
        <f t="shared" si="29"/>
        <v>85.380100755362818</v>
      </c>
      <c r="G13" s="2">
        <v>50256000</v>
      </c>
      <c r="H13" s="2">
        <v>54855000</v>
      </c>
      <c r="I13" s="2">
        <v>54582483.979999997</v>
      </c>
      <c r="J13" s="14">
        <f t="shared" ref="J13:J31" si="141">I13/G13*100</f>
        <v>108.60889044094237</v>
      </c>
      <c r="K13" s="14">
        <f t="shared" si="31"/>
        <v>99.503206599216114</v>
      </c>
      <c r="L13" s="6"/>
      <c r="M13" s="6">
        <v>993200</v>
      </c>
      <c r="N13" s="6">
        <v>826766.6</v>
      </c>
      <c r="O13" s="48"/>
      <c r="P13" s="34">
        <f t="shared" si="32"/>
        <v>83.242710430930316</v>
      </c>
      <c r="Q13" s="2"/>
      <c r="R13" s="6">
        <v>82912624.890000001</v>
      </c>
      <c r="S13" s="54">
        <v>71656897.629999995</v>
      </c>
      <c r="T13" s="38"/>
      <c r="U13" s="45">
        <f t="shared" si="33"/>
        <v>86.424591821893287</v>
      </c>
      <c r="V13" s="38"/>
      <c r="W13" s="6">
        <v>21170075.109999999</v>
      </c>
      <c r="X13" s="54">
        <v>18296151</v>
      </c>
      <c r="Y13" s="56"/>
      <c r="Z13" s="45">
        <f t="shared" si="34"/>
        <v>86.424591811474215</v>
      </c>
      <c r="AA13" s="6">
        <v>48160300</v>
      </c>
      <c r="AB13" s="6">
        <v>9172500</v>
      </c>
      <c r="AC13" s="6">
        <v>8995771.3000000007</v>
      </c>
      <c r="AD13" s="18">
        <f t="shared" si="35"/>
        <v>18.678810763221993</v>
      </c>
      <c r="AE13" s="18">
        <f t="shared" si="36"/>
        <v>98.073276642136832</v>
      </c>
      <c r="AF13" s="5"/>
      <c r="AG13" s="6"/>
      <c r="AH13" s="2"/>
      <c r="AI13" s="2"/>
      <c r="AJ13" s="2"/>
      <c r="AK13" s="2"/>
      <c r="AL13" s="6"/>
      <c r="AM13" s="2"/>
      <c r="AN13" s="2"/>
      <c r="AO13" s="2"/>
      <c r="AP13" s="5"/>
      <c r="AQ13" s="6"/>
      <c r="AR13" s="6"/>
      <c r="AS13" s="2"/>
      <c r="AT13" s="45"/>
      <c r="AU13" s="5"/>
      <c r="AV13" s="38"/>
      <c r="AW13" s="39"/>
      <c r="AX13" s="2"/>
      <c r="AY13" s="8"/>
      <c r="AZ13" s="5"/>
      <c r="BA13" s="6">
        <v>7572414.9400000004</v>
      </c>
      <c r="BB13" s="6">
        <v>7572414.9400000004</v>
      </c>
      <c r="BC13" s="6"/>
      <c r="BD13" s="45">
        <f t="shared" si="41"/>
        <v>100</v>
      </c>
      <c r="BE13" s="2"/>
      <c r="BF13" s="6">
        <v>4841363.16</v>
      </c>
      <c r="BG13" s="6">
        <v>4841363.16</v>
      </c>
      <c r="BH13" s="8"/>
      <c r="BI13" s="45">
        <f t="shared" si="42"/>
        <v>100</v>
      </c>
      <c r="BJ13" s="5"/>
      <c r="BK13" s="6"/>
      <c r="BL13" s="6"/>
      <c r="BM13" s="2"/>
      <c r="BN13" s="8"/>
      <c r="BO13" s="5"/>
      <c r="BP13" s="38"/>
      <c r="BQ13" s="39"/>
      <c r="BR13" s="8"/>
      <c r="BS13" s="8"/>
      <c r="BT13" s="6">
        <v>183214300</v>
      </c>
      <c r="BU13" s="6"/>
      <c r="BV13" s="6"/>
      <c r="BW13" s="8"/>
      <c r="BX13" s="8"/>
      <c r="BY13" s="15"/>
      <c r="BZ13" s="6"/>
      <c r="CA13" s="2"/>
      <c r="CB13" s="10"/>
      <c r="CC13" s="18"/>
      <c r="CD13" s="2"/>
      <c r="CE13" s="2">
        <v>43160000</v>
      </c>
      <c r="CF13" s="2">
        <v>43160000</v>
      </c>
      <c r="CG13" s="34"/>
      <c r="CH13" s="18">
        <f t="shared" ref="CH13" si="142">CF13/CE13*100</f>
        <v>100</v>
      </c>
      <c r="CI13" s="2">
        <v>316813200</v>
      </c>
      <c r="CJ13" s="2">
        <v>407571100</v>
      </c>
      <c r="CK13" s="2">
        <v>407571033.27999997</v>
      </c>
      <c r="CL13" s="18">
        <f t="shared" si="43"/>
        <v>128.64711232991556</v>
      </c>
      <c r="CM13" s="18">
        <f t="shared" si="44"/>
        <v>99.999983629850092</v>
      </c>
      <c r="CN13" s="2">
        <v>135777100</v>
      </c>
      <c r="CO13" s="2">
        <v>174673300</v>
      </c>
      <c r="CP13" s="2">
        <v>174673299.97999999</v>
      </c>
      <c r="CQ13" s="18">
        <f t="shared" si="46"/>
        <v>128.64709879648336</v>
      </c>
      <c r="CR13" s="18">
        <f t="shared" si="47"/>
        <v>99.999999988550044</v>
      </c>
      <c r="CS13" s="2">
        <v>903883900</v>
      </c>
      <c r="CT13" s="2">
        <v>593175900</v>
      </c>
      <c r="CU13" s="2">
        <v>424724415.44999999</v>
      </c>
      <c r="CV13" s="18">
        <f t="shared" si="48"/>
        <v>46.988824056939173</v>
      </c>
      <c r="CW13" s="18">
        <f t="shared" si="49"/>
        <v>71.601765252094694</v>
      </c>
      <c r="CX13" s="2">
        <v>84305100</v>
      </c>
      <c r="CY13" s="2">
        <v>84305100</v>
      </c>
      <c r="CZ13" s="2">
        <v>84305059.310000002</v>
      </c>
      <c r="DA13" s="18">
        <f t="shared" ref="DA13:DA15" si="143">CZ13/CX13*100</f>
        <v>99.999951734829807</v>
      </c>
      <c r="DB13" s="18">
        <f t="shared" ref="DB13:DB15" si="144">CZ13/CY13*100</f>
        <v>99.999951734829807</v>
      </c>
      <c r="DC13" s="5"/>
      <c r="DD13" s="2"/>
      <c r="DE13" s="2"/>
      <c r="DF13" s="17"/>
      <c r="DG13" s="17"/>
      <c r="DH13" s="2"/>
      <c r="DI13" s="38"/>
      <c r="DJ13" s="39"/>
      <c r="DK13" s="17"/>
      <c r="DL13" s="17"/>
      <c r="DM13" s="5"/>
      <c r="DN13" s="38"/>
      <c r="DO13" s="39"/>
      <c r="DP13" s="17"/>
      <c r="DQ13" s="17"/>
      <c r="DR13" s="5"/>
      <c r="DS13" s="38"/>
      <c r="DT13" s="39"/>
      <c r="DU13" s="17"/>
      <c r="DV13" s="17"/>
      <c r="DW13" s="2">
        <v>551100</v>
      </c>
      <c r="DX13" s="2">
        <v>551100</v>
      </c>
      <c r="DY13" s="2">
        <v>551100</v>
      </c>
      <c r="DZ13" s="18">
        <f t="shared" si="127"/>
        <v>100</v>
      </c>
      <c r="EA13" s="18">
        <f t="shared" si="128"/>
        <v>100</v>
      </c>
      <c r="EB13" s="7"/>
      <c r="EC13" s="38"/>
      <c r="ED13" s="39"/>
      <c r="EE13" s="18"/>
      <c r="EF13" s="18"/>
      <c r="EG13" s="7"/>
      <c r="EH13" s="2"/>
      <c r="EI13" s="2"/>
      <c r="EJ13" s="18"/>
      <c r="EK13" s="18"/>
      <c r="EL13" s="2">
        <v>2052300</v>
      </c>
      <c r="EM13" s="2">
        <v>2052320</v>
      </c>
      <c r="EN13" s="2">
        <v>2052320</v>
      </c>
      <c r="EO13" s="18">
        <f t="shared" si="61"/>
        <v>100.00097451639624</v>
      </c>
      <c r="EP13" s="18">
        <f t="shared" si="62"/>
        <v>100</v>
      </c>
      <c r="EQ13" s="2">
        <v>879600</v>
      </c>
      <c r="ER13" s="2">
        <v>879580</v>
      </c>
      <c r="ES13" s="2">
        <v>879580</v>
      </c>
      <c r="ET13" s="18">
        <f t="shared" si="63"/>
        <v>99.997726239199636</v>
      </c>
      <c r="EU13" s="18">
        <f t="shared" si="64"/>
        <v>100</v>
      </c>
      <c r="EV13" s="5"/>
      <c r="EW13" s="6"/>
      <c r="EX13" s="2"/>
      <c r="EY13" s="2"/>
      <c r="EZ13" s="2"/>
      <c r="FA13" s="7"/>
      <c r="FB13" s="6"/>
      <c r="FC13" s="2"/>
      <c r="FD13" s="2"/>
      <c r="FE13" s="2"/>
      <c r="FF13" s="2"/>
      <c r="FG13" s="2"/>
      <c r="FH13" s="2"/>
      <c r="FI13" s="2"/>
      <c r="FJ13" s="17"/>
      <c r="FK13" s="6">
        <v>10168300</v>
      </c>
      <c r="FL13" s="6">
        <v>10168300</v>
      </c>
      <c r="FM13" s="6">
        <v>10168300</v>
      </c>
      <c r="FN13" s="18">
        <f t="shared" si="129"/>
        <v>100</v>
      </c>
      <c r="FO13" s="18">
        <f t="shared" si="130"/>
        <v>100</v>
      </c>
      <c r="FP13" s="6">
        <v>2152900</v>
      </c>
      <c r="FQ13" s="6">
        <v>2152920</v>
      </c>
      <c r="FR13" s="6">
        <v>2152920</v>
      </c>
      <c r="FS13" s="18">
        <f t="shared" si="67"/>
        <v>100.000928979516</v>
      </c>
      <c r="FT13" s="18">
        <f t="shared" si="68"/>
        <v>100</v>
      </c>
      <c r="FU13" s="6">
        <v>922700</v>
      </c>
      <c r="FV13" s="6">
        <v>922680</v>
      </c>
      <c r="FW13" s="6">
        <v>922680</v>
      </c>
      <c r="FX13" s="18">
        <f t="shared" si="69"/>
        <v>99.997832448249696</v>
      </c>
      <c r="FY13" s="18">
        <f t="shared" si="70"/>
        <v>100</v>
      </c>
      <c r="FZ13" s="7"/>
      <c r="GA13" s="38"/>
      <c r="GB13" s="2"/>
      <c r="GC13" s="17"/>
      <c r="GD13" s="17"/>
      <c r="GE13" s="7"/>
      <c r="GF13" s="6"/>
      <c r="GG13" s="2"/>
      <c r="GH13" s="17"/>
      <c r="GI13" s="17"/>
      <c r="GJ13" s="5"/>
      <c r="GK13" s="6"/>
      <c r="GL13" s="2"/>
      <c r="GM13" s="2"/>
      <c r="GN13" s="2"/>
      <c r="GO13" s="2"/>
      <c r="GP13" s="6"/>
      <c r="GQ13" s="2"/>
      <c r="GR13" s="2"/>
      <c r="GS13" s="2"/>
      <c r="GT13" s="2"/>
      <c r="GU13" s="2">
        <v>22302800</v>
      </c>
      <c r="GV13" s="2">
        <v>20625691.18</v>
      </c>
      <c r="GW13" s="18"/>
      <c r="GX13" s="18">
        <f t="shared" ref="GX13" si="145">GV13/GU13*100</f>
        <v>92.480276826228092</v>
      </c>
      <c r="GY13" s="6">
        <v>278826000</v>
      </c>
      <c r="GZ13" s="6">
        <v>141094300</v>
      </c>
      <c r="HA13" s="6">
        <v>141094164.99000001</v>
      </c>
      <c r="HB13" s="18">
        <f t="shared" si="131"/>
        <v>50.602944126444449</v>
      </c>
      <c r="HC13" s="18">
        <f t="shared" si="132"/>
        <v>99.999904312222398</v>
      </c>
      <c r="HD13" s="6">
        <v>52468500</v>
      </c>
      <c r="HE13" s="6">
        <v>63577000</v>
      </c>
      <c r="HF13" s="6">
        <v>6151011.3600000003</v>
      </c>
      <c r="HG13" s="18">
        <f t="shared" si="73"/>
        <v>11.72324606192287</v>
      </c>
      <c r="HH13" s="18">
        <f t="shared" si="74"/>
        <v>9.6749002941315254</v>
      </c>
      <c r="HI13" s="5"/>
      <c r="HJ13" s="6"/>
      <c r="HK13" s="2"/>
      <c r="HL13" s="2"/>
      <c r="HM13" s="2"/>
      <c r="HN13" s="6"/>
      <c r="HO13" s="6">
        <v>1152749</v>
      </c>
      <c r="HP13" s="6">
        <v>1152134.48</v>
      </c>
      <c r="HQ13" s="18"/>
      <c r="HR13" s="18">
        <f t="shared" si="78"/>
        <v>99.94669091016344</v>
      </c>
      <c r="HS13" s="6"/>
      <c r="HT13" s="6">
        <v>493771.87</v>
      </c>
      <c r="HU13" s="6">
        <v>493771.87</v>
      </c>
      <c r="HV13" s="17"/>
      <c r="HW13" s="18">
        <f t="shared" si="80"/>
        <v>100</v>
      </c>
      <c r="HX13" s="15"/>
      <c r="HY13" s="6"/>
      <c r="HZ13" s="2"/>
      <c r="IA13" s="2"/>
      <c r="IB13" s="2"/>
      <c r="IC13" s="15"/>
      <c r="ID13" s="6"/>
      <c r="IE13" s="2"/>
      <c r="IF13" s="2"/>
      <c r="IG13" s="2"/>
      <c r="IH13" s="2"/>
      <c r="II13" s="38"/>
      <c r="IJ13" s="2"/>
      <c r="IK13" s="2"/>
      <c r="IL13" s="17"/>
      <c r="IM13" s="2"/>
      <c r="IN13" s="38"/>
      <c r="IO13" s="2"/>
      <c r="IP13" s="2"/>
      <c r="IQ13" s="17"/>
      <c r="IR13" s="6">
        <v>181678000</v>
      </c>
      <c r="IS13" s="6">
        <v>347301500</v>
      </c>
      <c r="IT13" s="6">
        <v>271341429.14999998</v>
      </c>
      <c r="IU13" s="18">
        <f t="shared" ref="IU13:IU16" si="146">IT13/IR13*100</f>
        <v>149.35293714704036</v>
      </c>
      <c r="IV13" s="18">
        <f t="shared" si="83"/>
        <v>78.128493297610277</v>
      </c>
      <c r="IW13" s="6">
        <v>252905100</v>
      </c>
      <c r="IX13" s="6">
        <v>559571600</v>
      </c>
      <c r="IY13" s="6">
        <v>424405826.92000002</v>
      </c>
      <c r="IZ13" s="18">
        <f t="shared" si="133"/>
        <v>167.81228489263364</v>
      </c>
      <c r="JA13" s="18">
        <f t="shared" si="134"/>
        <v>75.844776060829403</v>
      </c>
      <c r="JB13" s="6">
        <v>4715000</v>
      </c>
      <c r="JC13" s="6">
        <v>20565600</v>
      </c>
      <c r="JD13" s="6">
        <v>20528941.02</v>
      </c>
      <c r="JE13" s="52" t="s">
        <v>167</v>
      </c>
      <c r="JF13" s="18">
        <f t="shared" si="87"/>
        <v>99.821746119733916</v>
      </c>
      <c r="JG13" s="6">
        <v>231000</v>
      </c>
      <c r="JH13" s="6">
        <v>8813829</v>
      </c>
      <c r="JI13" s="6">
        <v>8798117.5800000001</v>
      </c>
      <c r="JJ13" s="52" t="s">
        <v>167</v>
      </c>
      <c r="JK13" s="18">
        <f t="shared" si="88"/>
        <v>99.82174126591292</v>
      </c>
      <c r="JL13" s="7"/>
      <c r="JM13" s="38"/>
      <c r="JN13" s="39"/>
      <c r="JO13" s="18"/>
      <c r="JP13" s="18"/>
      <c r="JQ13" s="7"/>
      <c r="JR13" s="6"/>
      <c r="JS13" s="2"/>
      <c r="JT13" s="2"/>
      <c r="JU13" s="2"/>
      <c r="JV13" s="7"/>
      <c r="JW13" s="6"/>
      <c r="JX13" s="2"/>
      <c r="JY13" s="2"/>
      <c r="JZ13" s="2"/>
      <c r="KA13" s="7"/>
      <c r="KB13" s="6"/>
      <c r="KC13" s="2"/>
      <c r="KD13" s="17"/>
      <c r="KE13" s="17"/>
      <c r="KF13" s="17"/>
      <c r="KG13" s="6">
        <v>2087118.14</v>
      </c>
      <c r="KH13" s="6">
        <v>1440600</v>
      </c>
      <c r="KI13" s="17"/>
      <c r="KJ13" s="18">
        <f t="shared" si="97"/>
        <v>69.023404683742541</v>
      </c>
      <c r="KK13" s="6">
        <v>22017300</v>
      </c>
      <c r="KL13" s="6">
        <v>22017300</v>
      </c>
      <c r="KM13" s="6">
        <v>22017300</v>
      </c>
      <c r="KN13" s="18">
        <f t="shared" si="98"/>
        <v>100</v>
      </c>
      <c r="KO13" s="18">
        <f t="shared" si="99"/>
        <v>100</v>
      </c>
      <c r="KP13" s="6"/>
      <c r="KQ13" s="6">
        <v>132000</v>
      </c>
      <c r="KR13" s="6">
        <v>131996.76</v>
      </c>
      <c r="KS13" s="18"/>
      <c r="KT13" s="18">
        <f t="shared" si="100"/>
        <v>99.997545454545474</v>
      </c>
      <c r="KU13" s="6">
        <v>52338500</v>
      </c>
      <c r="KV13" s="6">
        <v>50885681.109999999</v>
      </c>
      <c r="KW13" s="6">
        <v>50885681.100000001</v>
      </c>
      <c r="KX13" s="18">
        <f t="shared" si="101"/>
        <v>97.22418697517125</v>
      </c>
      <c r="KY13" s="18">
        <f t="shared" si="102"/>
        <v>99.999999980348107</v>
      </c>
      <c r="KZ13" s="6">
        <v>33462300</v>
      </c>
      <c r="LA13" s="6">
        <v>32533468.25</v>
      </c>
      <c r="LB13" s="6">
        <v>32533468.25</v>
      </c>
      <c r="LC13" s="18">
        <f t="shared" si="103"/>
        <v>97.224244149386024</v>
      </c>
      <c r="LD13" s="18">
        <f t="shared" si="104"/>
        <v>100</v>
      </c>
      <c r="LE13" s="5"/>
      <c r="LF13" s="38"/>
      <c r="LG13" s="39"/>
      <c r="LH13" s="17"/>
      <c r="LI13" s="17"/>
      <c r="LJ13" s="7"/>
      <c r="LK13" s="6"/>
      <c r="LL13" s="2"/>
      <c r="LM13" s="18"/>
      <c r="LN13" s="18"/>
      <c r="LO13" s="5"/>
      <c r="LP13" s="6"/>
      <c r="LQ13" s="2"/>
      <c r="LR13" s="17"/>
      <c r="LS13" s="17"/>
      <c r="LT13" s="5"/>
      <c r="LU13" s="6"/>
      <c r="LV13" s="2"/>
      <c r="LW13" s="17"/>
      <c r="LX13" s="17"/>
      <c r="LY13" s="6">
        <v>253367100</v>
      </c>
      <c r="LZ13" s="6">
        <v>264142300</v>
      </c>
      <c r="MA13" s="6">
        <v>264088945.61000001</v>
      </c>
      <c r="MB13" s="18">
        <f t="shared" si="108"/>
        <v>104.23174343077693</v>
      </c>
      <c r="MC13" s="18">
        <f t="shared" si="109"/>
        <v>99.979800891413461</v>
      </c>
      <c r="MD13" s="7"/>
      <c r="ME13" s="6">
        <v>6000000</v>
      </c>
      <c r="MF13" s="6">
        <v>6000000</v>
      </c>
      <c r="MG13" s="18"/>
      <c r="MH13" s="18">
        <f t="shared" si="111"/>
        <v>100</v>
      </c>
      <c r="MI13" s="6">
        <v>2713400</v>
      </c>
      <c r="MJ13" s="6">
        <v>3134200</v>
      </c>
      <c r="MK13" s="6">
        <v>3134199.57</v>
      </c>
      <c r="ML13" s="18">
        <f t="shared" ref="ML13:ML15" si="147">MK13/MI13*100</f>
        <v>115.50820262401416</v>
      </c>
      <c r="MM13" s="18">
        <f t="shared" ref="MM13:MM24" si="148">MK13/MJ13*100</f>
        <v>99.99998628039053</v>
      </c>
      <c r="MN13" s="6">
        <v>412200</v>
      </c>
      <c r="MO13" s="6">
        <v>555800</v>
      </c>
      <c r="MP13" s="6">
        <v>555796.80000000005</v>
      </c>
      <c r="MQ13" s="18">
        <f t="shared" si="114"/>
        <v>134.83668122270745</v>
      </c>
      <c r="MR13" s="18">
        <f t="shared" si="115"/>
        <v>99.999424253328542</v>
      </c>
      <c r="MS13" s="7"/>
      <c r="MT13" s="6"/>
      <c r="MU13" s="2"/>
      <c r="MV13" s="17"/>
      <c r="MW13" s="17"/>
      <c r="MX13" s="6">
        <v>203739700</v>
      </c>
      <c r="MY13" s="6">
        <v>248998700</v>
      </c>
      <c r="MZ13" s="6">
        <v>217847783.62</v>
      </c>
      <c r="NA13" s="18">
        <f t="shared" si="116"/>
        <v>106.92456287115373</v>
      </c>
      <c r="NB13" s="18">
        <f t="shared" si="117"/>
        <v>87.489526499535941</v>
      </c>
      <c r="NC13" s="6">
        <v>26391600</v>
      </c>
      <c r="ND13" s="6">
        <v>21267800</v>
      </c>
      <c r="NE13" s="6">
        <v>21267799.98</v>
      </c>
      <c r="NF13" s="18">
        <f t="shared" si="24"/>
        <v>80.585489246578462</v>
      </c>
      <c r="NG13" s="18">
        <f t="shared" si="25"/>
        <v>99.999999905961118</v>
      </c>
      <c r="NH13" s="5"/>
      <c r="NI13" s="6"/>
      <c r="NJ13" s="2"/>
      <c r="NK13" s="18"/>
      <c r="NL13" s="18"/>
      <c r="NM13" s="5"/>
      <c r="NN13" s="6"/>
      <c r="NO13" s="2"/>
      <c r="NP13" s="18"/>
      <c r="NQ13" s="18"/>
      <c r="NR13" s="7"/>
      <c r="NS13" s="6"/>
      <c r="NT13" s="2"/>
      <c r="NU13" s="18"/>
      <c r="NV13" s="18"/>
      <c r="NW13" s="6">
        <v>1286200</v>
      </c>
      <c r="NX13" s="6">
        <v>1286200</v>
      </c>
      <c r="NY13" s="6">
        <v>1286200</v>
      </c>
      <c r="NZ13" s="18">
        <f t="shared" si="26"/>
        <v>100</v>
      </c>
      <c r="OA13" s="18">
        <f t="shared" si="27"/>
        <v>100</v>
      </c>
      <c r="OB13" s="6">
        <v>167000</v>
      </c>
      <c r="OC13" s="6">
        <v>167000</v>
      </c>
      <c r="OD13" s="6">
        <v>167000</v>
      </c>
      <c r="OE13" s="18">
        <f t="shared" si="136"/>
        <v>100</v>
      </c>
      <c r="OF13" s="18">
        <f t="shared" si="137"/>
        <v>100</v>
      </c>
      <c r="OG13" s="10"/>
      <c r="OH13" s="6">
        <v>335400</v>
      </c>
      <c r="OI13" s="6">
        <v>335357.73</v>
      </c>
      <c r="OJ13" s="17"/>
      <c r="OK13" s="18">
        <f t="shared" si="124"/>
        <v>99.987397137745972</v>
      </c>
      <c r="OL13" s="6">
        <v>106700</v>
      </c>
      <c r="OM13" s="6">
        <v>106700</v>
      </c>
      <c r="ON13" s="6">
        <v>106700</v>
      </c>
      <c r="OO13" s="18">
        <f t="shared" ref="OO13:OO24" si="149">ON13/OL13*100</f>
        <v>100</v>
      </c>
      <c r="OP13" s="18">
        <f t="shared" ref="OP13:OP34" si="150">ON13/OM13*100</f>
        <v>100</v>
      </c>
    </row>
    <row r="14" spans="1:406" x14ac:dyDescent="0.3">
      <c r="A14" s="4" t="s">
        <v>22</v>
      </c>
      <c r="B14" s="2">
        <f t="shared" si="138"/>
        <v>4164748400</v>
      </c>
      <c r="C14" s="2">
        <f t="shared" si="139"/>
        <v>4575958245.54</v>
      </c>
      <c r="D14" s="2">
        <f t="shared" si="140"/>
        <v>3648673937.2999997</v>
      </c>
      <c r="E14" s="14">
        <f t="shared" si="0"/>
        <v>87.60850805057035</v>
      </c>
      <c r="F14" s="14">
        <f t="shared" si="29"/>
        <v>79.735734932813557</v>
      </c>
      <c r="G14" s="2">
        <v>19872000</v>
      </c>
      <c r="H14" s="2">
        <v>17476000</v>
      </c>
      <c r="I14" s="2">
        <v>16868000</v>
      </c>
      <c r="J14" s="14">
        <f t="shared" si="141"/>
        <v>84.88325281803543</v>
      </c>
      <c r="K14" s="14">
        <f t="shared" si="31"/>
        <v>96.520943007553214</v>
      </c>
      <c r="L14" s="6"/>
      <c r="M14" s="6"/>
      <c r="N14" s="6"/>
      <c r="O14" s="48"/>
      <c r="P14" s="34"/>
      <c r="Q14" s="2"/>
      <c r="R14" s="6">
        <v>11227406.92</v>
      </c>
      <c r="S14" s="54">
        <v>10808130.460000001</v>
      </c>
      <c r="T14" s="38"/>
      <c r="U14" s="45">
        <f t="shared" si="33"/>
        <v>96.265598432589812</v>
      </c>
      <c r="V14" s="38"/>
      <c r="W14" s="6">
        <v>2866693.08</v>
      </c>
      <c r="X14" s="54">
        <v>2759639.25</v>
      </c>
      <c r="Y14" s="56"/>
      <c r="Z14" s="45">
        <f t="shared" si="34"/>
        <v>96.26559847836937</v>
      </c>
      <c r="AA14" s="6">
        <v>17558200</v>
      </c>
      <c r="AB14" s="6">
        <v>11230000</v>
      </c>
      <c r="AC14" s="6">
        <v>11229961.68</v>
      </c>
      <c r="AD14" s="18">
        <f t="shared" si="35"/>
        <v>63.958501896549755</v>
      </c>
      <c r="AE14" s="18">
        <f t="shared" si="36"/>
        <v>99.999658771148702</v>
      </c>
      <c r="AF14" s="5"/>
      <c r="AG14" s="6"/>
      <c r="AH14" s="2"/>
      <c r="AI14" s="2"/>
      <c r="AJ14" s="2"/>
      <c r="AK14" s="2"/>
      <c r="AL14" s="6"/>
      <c r="AM14" s="2"/>
      <c r="AN14" s="2"/>
      <c r="AO14" s="2"/>
      <c r="AP14" s="5"/>
      <c r="AQ14" s="6"/>
      <c r="AR14" s="6"/>
      <c r="AS14" s="2"/>
      <c r="AT14" s="45"/>
      <c r="AU14" s="5"/>
      <c r="AV14" s="38"/>
      <c r="AW14" s="39"/>
      <c r="AX14" s="2"/>
      <c r="AY14" s="8"/>
      <c r="AZ14" s="5"/>
      <c r="BA14" s="6"/>
      <c r="BB14" s="6"/>
      <c r="BC14" s="2"/>
      <c r="BD14" s="2"/>
      <c r="BE14" s="2"/>
      <c r="BF14" s="6"/>
      <c r="BG14" s="6"/>
      <c r="BH14" s="8"/>
      <c r="BI14" s="8"/>
      <c r="BJ14" s="5"/>
      <c r="BK14" s="6"/>
      <c r="BL14" s="6"/>
      <c r="BM14" s="2"/>
      <c r="BN14" s="8"/>
      <c r="BO14" s="5"/>
      <c r="BP14" s="38"/>
      <c r="BQ14" s="39"/>
      <c r="BR14" s="8"/>
      <c r="BS14" s="8"/>
      <c r="BT14" s="6">
        <v>360000000</v>
      </c>
      <c r="BU14" s="6">
        <v>696874900</v>
      </c>
      <c r="BV14" s="6">
        <v>239779908.19</v>
      </c>
      <c r="BW14" s="45">
        <f>BV14/BT14*100</f>
        <v>66.605530052777766</v>
      </c>
      <c r="BX14" s="45">
        <f>BV14/BU14*100</f>
        <v>34.407884139606693</v>
      </c>
      <c r="BY14" s="15"/>
      <c r="BZ14" s="6"/>
      <c r="CA14" s="2"/>
      <c r="CB14" s="10"/>
      <c r="CC14" s="18"/>
      <c r="CD14" s="2"/>
      <c r="CE14" s="2"/>
      <c r="CF14" s="2"/>
      <c r="CG14" s="33"/>
      <c r="CH14" s="33"/>
      <c r="CI14" s="2"/>
      <c r="CJ14" s="2"/>
      <c r="CK14" s="2"/>
      <c r="CL14" s="18"/>
      <c r="CM14" s="18"/>
      <c r="CN14" s="2"/>
      <c r="CO14" s="2"/>
      <c r="CP14" s="2"/>
      <c r="CQ14" s="18"/>
      <c r="CR14" s="18"/>
      <c r="CS14" s="2">
        <v>960398600</v>
      </c>
      <c r="CT14" s="2">
        <v>476061400</v>
      </c>
      <c r="CU14" s="2">
        <v>256289737.71000001</v>
      </c>
      <c r="CV14" s="18">
        <f t="shared" si="48"/>
        <v>26.685767525067195</v>
      </c>
      <c r="CW14" s="18">
        <f t="shared" si="49"/>
        <v>53.835437552803064</v>
      </c>
      <c r="CX14" s="2">
        <v>355826100</v>
      </c>
      <c r="CY14" s="2">
        <v>466182100</v>
      </c>
      <c r="CZ14" s="2">
        <v>466182072.88999999</v>
      </c>
      <c r="DA14" s="18">
        <f t="shared" si="143"/>
        <v>131.01401861471095</v>
      </c>
      <c r="DB14" s="18">
        <f t="shared" si="144"/>
        <v>99.999994184675899</v>
      </c>
      <c r="DC14" s="5"/>
      <c r="DD14" s="2"/>
      <c r="DE14" s="2"/>
      <c r="DF14" s="17"/>
      <c r="DG14" s="17"/>
      <c r="DH14" s="2"/>
      <c r="DI14" s="38"/>
      <c r="DJ14" s="39"/>
      <c r="DK14" s="17"/>
      <c r="DL14" s="17"/>
      <c r="DM14" s="5"/>
      <c r="DN14" s="38"/>
      <c r="DO14" s="39"/>
      <c r="DP14" s="17"/>
      <c r="DQ14" s="17"/>
      <c r="DR14" s="5"/>
      <c r="DS14" s="38"/>
      <c r="DT14" s="39"/>
      <c r="DU14" s="17"/>
      <c r="DV14" s="17"/>
      <c r="DW14" s="2">
        <v>620800</v>
      </c>
      <c r="DX14" s="2">
        <v>620800</v>
      </c>
      <c r="DY14" s="2">
        <v>620800</v>
      </c>
      <c r="DZ14" s="18">
        <f t="shared" si="127"/>
        <v>100</v>
      </c>
      <c r="EA14" s="18">
        <f t="shared" si="128"/>
        <v>100</v>
      </c>
      <c r="EB14" s="7"/>
      <c r="EC14" s="38"/>
      <c r="ED14" s="39"/>
      <c r="EE14" s="18"/>
      <c r="EF14" s="18"/>
      <c r="EG14" s="7"/>
      <c r="EH14" s="2"/>
      <c r="EI14" s="2"/>
      <c r="EJ14" s="18"/>
      <c r="EK14" s="18"/>
      <c r="EL14" s="7"/>
      <c r="EM14" s="38"/>
      <c r="EN14" s="39"/>
      <c r="EO14" s="17"/>
      <c r="EP14" s="17"/>
      <c r="EQ14" s="2"/>
      <c r="ER14" s="6"/>
      <c r="ES14" s="2"/>
      <c r="ET14" s="2"/>
      <c r="EU14" s="2"/>
      <c r="EV14" s="5"/>
      <c r="EW14" s="6"/>
      <c r="EX14" s="2"/>
      <c r="EY14" s="2"/>
      <c r="EZ14" s="2"/>
      <c r="FA14" s="6">
        <v>285000000</v>
      </c>
      <c r="FB14" s="6"/>
      <c r="FC14" s="2"/>
      <c r="FD14" s="2"/>
      <c r="FE14" s="2"/>
      <c r="FF14" s="2"/>
      <c r="FG14" s="2"/>
      <c r="FH14" s="2"/>
      <c r="FI14" s="2"/>
      <c r="FJ14" s="17"/>
      <c r="FK14" s="6">
        <v>1808200</v>
      </c>
      <c r="FL14" s="6">
        <v>1808200</v>
      </c>
      <c r="FM14" s="6">
        <v>1808200</v>
      </c>
      <c r="FN14" s="18">
        <f t="shared" si="129"/>
        <v>100</v>
      </c>
      <c r="FO14" s="18">
        <f t="shared" si="130"/>
        <v>100</v>
      </c>
      <c r="FP14" s="6">
        <v>475100</v>
      </c>
      <c r="FQ14" s="6">
        <v>475090</v>
      </c>
      <c r="FR14" s="6">
        <v>475090</v>
      </c>
      <c r="FS14" s="18">
        <f t="shared" si="67"/>
        <v>99.997895179962114</v>
      </c>
      <c r="FT14" s="18">
        <f t="shared" si="68"/>
        <v>100</v>
      </c>
      <c r="FU14" s="6">
        <v>203600</v>
      </c>
      <c r="FV14" s="6">
        <v>203610</v>
      </c>
      <c r="FW14" s="6">
        <v>203610</v>
      </c>
      <c r="FX14" s="18">
        <f t="shared" si="69"/>
        <v>100.00491159135561</v>
      </c>
      <c r="FY14" s="18">
        <f t="shared" si="70"/>
        <v>100</v>
      </c>
      <c r="FZ14" s="7"/>
      <c r="GA14" s="38"/>
      <c r="GB14" s="2"/>
      <c r="GC14" s="17"/>
      <c r="GD14" s="17"/>
      <c r="GE14" s="7"/>
      <c r="GF14" s="6"/>
      <c r="GG14" s="2"/>
      <c r="GH14" s="17"/>
      <c r="GI14" s="17"/>
      <c r="GJ14" s="5"/>
      <c r="GK14" s="6"/>
      <c r="GL14" s="2"/>
      <c r="GM14" s="2"/>
      <c r="GN14" s="2"/>
      <c r="GO14" s="2"/>
      <c r="GP14" s="6"/>
      <c r="GQ14" s="2"/>
      <c r="GR14" s="2"/>
      <c r="GS14" s="2"/>
      <c r="GT14" s="2"/>
      <c r="GU14" s="2"/>
      <c r="GV14" s="2"/>
      <c r="GW14" s="17"/>
      <c r="GX14" s="17"/>
      <c r="GY14" s="6">
        <v>130273600</v>
      </c>
      <c r="GZ14" s="6">
        <v>140751300</v>
      </c>
      <c r="HA14" s="6">
        <v>140750748.56</v>
      </c>
      <c r="HB14" s="52">
        <f t="shared" si="131"/>
        <v>108.04241884771741</v>
      </c>
      <c r="HC14" s="18">
        <f t="shared" si="132"/>
        <v>99.999608216762482</v>
      </c>
      <c r="HD14" s="6">
        <v>24514300</v>
      </c>
      <c r="HE14" s="6">
        <v>24514300</v>
      </c>
      <c r="HF14" s="6">
        <v>24115599.109999999</v>
      </c>
      <c r="HG14" s="18">
        <f t="shared" si="73"/>
        <v>98.373598715851557</v>
      </c>
      <c r="HH14" s="18">
        <f t="shared" si="74"/>
        <v>98.373598715851557</v>
      </c>
      <c r="HI14" s="5"/>
      <c r="HJ14" s="6"/>
      <c r="HK14" s="2"/>
      <c r="HL14" s="2"/>
      <c r="HM14" s="2"/>
      <c r="HN14" s="6"/>
      <c r="HO14" s="6"/>
      <c r="HP14" s="6"/>
      <c r="HQ14" s="18"/>
      <c r="HR14" s="18"/>
      <c r="HS14" s="6"/>
      <c r="HT14" s="6"/>
      <c r="HU14" s="6"/>
      <c r="HV14" s="18"/>
      <c r="HW14" s="17"/>
      <c r="HX14" s="15"/>
      <c r="HY14" s="6"/>
      <c r="HZ14" s="2"/>
      <c r="IA14" s="2"/>
      <c r="IB14" s="2"/>
      <c r="IC14" s="15"/>
      <c r="ID14" s="6"/>
      <c r="IE14" s="2"/>
      <c r="IF14" s="2"/>
      <c r="IG14" s="2"/>
      <c r="IH14" s="2"/>
      <c r="II14" s="38"/>
      <c r="IJ14" s="2"/>
      <c r="IK14" s="2"/>
      <c r="IL14" s="17"/>
      <c r="IM14" s="2"/>
      <c r="IN14" s="38"/>
      <c r="IO14" s="2"/>
      <c r="IP14" s="2"/>
      <c r="IQ14" s="17"/>
      <c r="IR14" s="6"/>
      <c r="IS14" s="6">
        <v>17435300</v>
      </c>
      <c r="IT14" s="6">
        <v>17435300</v>
      </c>
      <c r="IU14" s="18"/>
      <c r="IV14" s="18">
        <f t="shared" si="83"/>
        <v>100</v>
      </c>
      <c r="IW14" s="6"/>
      <c r="IX14" s="6">
        <v>46974200</v>
      </c>
      <c r="IY14" s="6">
        <v>46974200</v>
      </c>
      <c r="IZ14" s="18"/>
      <c r="JA14" s="18">
        <f t="shared" si="134"/>
        <v>100</v>
      </c>
      <c r="JB14" s="6">
        <v>1025000</v>
      </c>
      <c r="JC14" s="6">
        <v>5352189</v>
      </c>
      <c r="JD14" s="6">
        <v>5352188.2</v>
      </c>
      <c r="JE14" s="52" t="s">
        <v>167</v>
      </c>
      <c r="JF14" s="18">
        <f t="shared" si="87"/>
        <v>99.999985052844735</v>
      </c>
      <c r="JG14" s="6">
        <v>50200</v>
      </c>
      <c r="JH14" s="6">
        <v>2293795</v>
      </c>
      <c r="JI14" s="6">
        <v>2293794.94</v>
      </c>
      <c r="JJ14" s="52" t="s">
        <v>167</v>
      </c>
      <c r="JK14" s="18">
        <f t="shared" si="88"/>
        <v>99.999997384247493</v>
      </c>
      <c r="JL14" s="6">
        <v>338200000</v>
      </c>
      <c r="JM14" s="6">
        <v>732840100</v>
      </c>
      <c r="JN14" s="6">
        <v>732210916.71000004</v>
      </c>
      <c r="JO14" s="52" t="s">
        <v>167</v>
      </c>
      <c r="JP14" s="18">
        <f t="shared" ref="JP14" si="151">JN14/JM14*100</f>
        <v>99.914144533029798</v>
      </c>
      <c r="JQ14" s="7"/>
      <c r="JR14" s="6"/>
      <c r="JS14" s="2"/>
      <c r="JT14" s="2"/>
      <c r="JU14" s="2"/>
      <c r="JV14" s="7"/>
      <c r="JW14" s="6"/>
      <c r="JX14" s="2"/>
      <c r="JY14" s="2"/>
      <c r="JZ14" s="2"/>
      <c r="KA14" s="7"/>
      <c r="KB14" s="6"/>
      <c r="KC14" s="2"/>
      <c r="KD14" s="17"/>
      <c r="KE14" s="17"/>
      <c r="KF14" s="17"/>
      <c r="KG14" s="17"/>
      <c r="KH14" s="17"/>
      <c r="KI14" s="17"/>
      <c r="KJ14" s="17"/>
      <c r="KK14" s="6">
        <v>7789500</v>
      </c>
      <c r="KL14" s="6">
        <v>52867300</v>
      </c>
      <c r="KM14" s="6">
        <v>52867299.939999998</v>
      </c>
      <c r="KN14" s="52" t="s">
        <v>167</v>
      </c>
      <c r="KO14" s="18">
        <f t="shared" si="99"/>
        <v>99.999999886508292</v>
      </c>
      <c r="KP14" s="6"/>
      <c r="KQ14" s="6">
        <v>957400</v>
      </c>
      <c r="KR14" s="6">
        <v>744276.46</v>
      </c>
      <c r="KS14" s="18"/>
      <c r="KT14" s="18">
        <f t="shared" si="100"/>
        <v>77.739341967829532</v>
      </c>
      <c r="KU14" s="6">
        <v>13901000</v>
      </c>
      <c r="KV14" s="6">
        <v>13900961.539999999</v>
      </c>
      <c r="KW14" s="6">
        <v>13900961.539999999</v>
      </c>
      <c r="KX14" s="18">
        <f t="shared" si="101"/>
        <v>99.999723329256881</v>
      </c>
      <c r="KY14" s="18">
        <f t="shared" si="102"/>
        <v>100</v>
      </c>
      <c r="KZ14" s="6">
        <v>8887500</v>
      </c>
      <c r="LA14" s="6">
        <v>8887500</v>
      </c>
      <c r="LB14" s="6">
        <v>8887500</v>
      </c>
      <c r="LC14" s="18">
        <f t="shared" si="103"/>
        <v>100</v>
      </c>
      <c r="LD14" s="18">
        <f t="shared" si="104"/>
        <v>100</v>
      </c>
      <c r="LE14" s="6">
        <v>347800000</v>
      </c>
      <c r="LF14" s="6">
        <v>512296700</v>
      </c>
      <c r="LG14" s="6">
        <v>417653339.51999998</v>
      </c>
      <c r="LH14" s="18">
        <f t="shared" si="105"/>
        <v>120.08434143760782</v>
      </c>
      <c r="LI14" s="18">
        <f t="shared" si="106"/>
        <v>81.525674383614017</v>
      </c>
      <c r="LJ14" s="7"/>
      <c r="LK14" s="6"/>
      <c r="LL14" s="2"/>
      <c r="LM14" s="18"/>
      <c r="LN14" s="18"/>
      <c r="LO14" s="5"/>
      <c r="LP14" s="6"/>
      <c r="LQ14" s="2"/>
      <c r="LR14" s="17"/>
      <c r="LS14" s="17"/>
      <c r="LT14" s="5"/>
      <c r="LU14" s="6"/>
      <c r="LV14" s="2"/>
      <c r="LW14" s="17"/>
      <c r="LX14" s="17"/>
      <c r="LY14" s="6"/>
      <c r="LZ14" s="6"/>
      <c r="MA14" s="6"/>
      <c r="MB14" s="18"/>
      <c r="MC14" s="18"/>
      <c r="MD14" s="7"/>
      <c r="ME14" s="6">
        <v>4446200</v>
      </c>
      <c r="MF14" s="6">
        <v>4446200</v>
      </c>
      <c r="MG14" s="18"/>
      <c r="MH14" s="18">
        <f t="shared" si="111"/>
        <v>100</v>
      </c>
      <c r="MI14" s="6">
        <v>2973500</v>
      </c>
      <c r="MJ14" s="6">
        <v>3394200</v>
      </c>
      <c r="MK14" s="6">
        <v>3394200</v>
      </c>
      <c r="ML14" s="18">
        <f t="shared" si="147"/>
        <v>114.14831007230536</v>
      </c>
      <c r="MM14" s="18">
        <f t="shared" si="148"/>
        <v>100</v>
      </c>
      <c r="MN14" s="6">
        <v>451700</v>
      </c>
      <c r="MO14" s="6">
        <v>451700</v>
      </c>
      <c r="MP14" s="6">
        <v>451700</v>
      </c>
      <c r="MQ14" s="18">
        <f t="shared" si="114"/>
        <v>100</v>
      </c>
      <c r="MR14" s="18">
        <f t="shared" si="115"/>
        <v>100</v>
      </c>
      <c r="MS14" s="6">
        <v>797200000</v>
      </c>
      <c r="MT14" s="6">
        <v>800016300</v>
      </c>
      <c r="MU14" s="6">
        <v>647891405.24000001</v>
      </c>
      <c r="MV14" s="18">
        <f t="shared" si="20"/>
        <v>81.270873712995481</v>
      </c>
      <c r="MW14" s="18">
        <f t="shared" si="21"/>
        <v>80.984775590197358</v>
      </c>
      <c r="MX14" s="6">
        <v>34781900</v>
      </c>
      <c r="MY14" s="6">
        <v>68415000</v>
      </c>
      <c r="MZ14" s="6">
        <v>68415000</v>
      </c>
      <c r="NA14" s="18">
        <f t="shared" si="116"/>
        <v>196.69713270407885</v>
      </c>
      <c r="NB14" s="18">
        <f t="shared" si="117"/>
        <v>100</v>
      </c>
      <c r="NC14" s="6">
        <v>4244700</v>
      </c>
      <c r="ND14" s="6">
        <v>4244700</v>
      </c>
      <c r="NE14" s="6">
        <v>2971290</v>
      </c>
      <c r="NF14" s="18">
        <f t="shared" si="24"/>
        <v>70</v>
      </c>
      <c r="NG14" s="18">
        <f t="shared" si="25"/>
        <v>70</v>
      </c>
      <c r="NH14" s="5"/>
      <c r="NI14" s="6"/>
      <c r="NJ14" s="2"/>
      <c r="NK14" s="18"/>
      <c r="NL14" s="18"/>
      <c r="NM14" s="6">
        <v>450000000</v>
      </c>
      <c r="NN14" s="6">
        <v>450000000</v>
      </c>
      <c r="NO14" s="6">
        <v>450000000</v>
      </c>
      <c r="NP14" s="18">
        <f t="shared" si="118"/>
        <v>100</v>
      </c>
      <c r="NQ14" s="18">
        <f t="shared" si="119"/>
        <v>100</v>
      </c>
      <c r="NR14" s="7"/>
      <c r="NS14" s="6"/>
      <c r="NT14" s="2"/>
      <c r="NU14" s="18"/>
      <c r="NV14" s="18"/>
      <c r="NW14" s="6">
        <v>710700</v>
      </c>
      <c r="NX14" s="6">
        <v>710700</v>
      </c>
      <c r="NY14" s="6">
        <v>710670.69</v>
      </c>
      <c r="NZ14" s="18">
        <f t="shared" si="26"/>
        <v>99.995875897002946</v>
      </c>
      <c r="OA14" s="18">
        <f t="shared" si="27"/>
        <v>99.995875897002946</v>
      </c>
      <c r="OB14" s="6">
        <v>75500</v>
      </c>
      <c r="OC14" s="6">
        <v>75500</v>
      </c>
      <c r="OD14" s="6">
        <v>75496.210000000006</v>
      </c>
      <c r="OE14" s="18">
        <f t="shared" si="136"/>
        <v>99.994980132450337</v>
      </c>
      <c r="OF14" s="18">
        <f t="shared" si="137"/>
        <v>99.994980132450337</v>
      </c>
      <c r="OG14" s="10"/>
      <c r="OH14" s="6"/>
      <c r="OI14" s="6"/>
      <c r="OJ14" s="18"/>
      <c r="OK14" s="18"/>
      <c r="OL14" s="6">
        <v>106700</v>
      </c>
      <c r="OM14" s="6">
        <v>106700</v>
      </c>
      <c r="ON14" s="6">
        <v>106700</v>
      </c>
      <c r="OO14" s="18">
        <f t="shared" si="149"/>
        <v>100</v>
      </c>
      <c r="OP14" s="18">
        <f t="shared" si="150"/>
        <v>100</v>
      </c>
    </row>
    <row r="15" spans="1:406" x14ac:dyDescent="0.3">
      <c r="A15" s="4" t="s">
        <v>23</v>
      </c>
      <c r="B15" s="2">
        <f t="shared" si="138"/>
        <v>1630295400</v>
      </c>
      <c r="C15" s="2">
        <f t="shared" si="139"/>
        <v>2205786740.4200001</v>
      </c>
      <c r="D15" s="2">
        <f t="shared" si="140"/>
        <v>2182763369.2000003</v>
      </c>
      <c r="E15" s="14">
        <f t="shared" si="0"/>
        <v>133.88759909400468</v>
      </c>
      <c r="F15" s="14">
        <f t="shared" si="29"/>
        <v>98.956228596441022</v>
      </c>
      <c r="G15" s="2">
        <v>9036000</v>
      </c>
      <c r="H15" s="2">
        <v>4828000</v>
      </c>
      <c r="I15" s="2">
        <v>4820421.7300000004</v>
      </c>
      <c r="J15" s="14">
        <f t="shared" si="141"/>
        <v>53.346854028331123</v>
      </c>
      <c r="K15" s="14">
        <f t="shared" si="31"/>
        <v>99.843035004142507</v>
      </c>
      <c r="L15" s="6"/>
      <c r="M15" s="6">
        <v>312000</v>
      </c>
      <c r="N15" s="6">
        <v>280508.40000000002</v>
      </c>
      <c r="O15" s="48"/>
      <c r="P15" s="34">
        <f t="shared" si="32"/>
        <v>89.90653846153846</v>
      </c>
      <c r="Q15" s="2"/>
      <c r="R15" s="6">
        <v>55927846.579999998</v>
      </c>
      <c r="S15" s="54">
        <v>44461603.509999998</v>
      </c>
      <c r="T15" s="38"/>
      <c r="U15" s="45">
        <f t="shared" si="33"/>
        <v>79.498150257584982</v>
      </c>
      <c r="V15" s="38"/>
      <c r="W15" s="6">
        <v>14280053.42</v>
      </c>
      <c r="X15" s="54">
        <v>11352378.33</v>
      </c>
      <c r="Y15" s="56"/>
      <c r="Z15" s="45">
        <f t="shared" si="34"/>
        <v>79.498150294734685</v>
      </c>
      <c r="AA15" s="6">
        <v>42334100</v>
      </c>
      <c r="AB15" s="6">
        <v>2743600</v>
      </c>
      <c r="AC15" s="6">
        <v>2743525.62</v>
      </c>
      <c r="AD15" s="18">
        <f t="shared" si="35"/>
        <v>6.4806518149671311</v>
      </c>
      <c r="AE15" s="18">
        <f t="shared" si="36"/>
        <v>99.997288963405751</v>
      </c>
      <c r="AF15" s="5"/>
      <c r="AG15" s="6"/>
      <c r="AH15" s="2"/>
      <c r="AI15" s="2"/>
      <c r="AJ15" s="2"/>
      <c r="AK15" s="2"/>
      <c r="AL15" s="6"/>
      <c r="AM15" s="2"/>
      <c r="AN15" s="2"/>
      <c r="AO15" s="2"/>
      <c r="AP15" s="5"/>
      <c r="AQ15" s="6"/>
      <c r="AR15" s="6"/>
      <c r="AS15" s="2"/>
      <c r="AT15" s="45"/>
      <c r="AU15" s="5"/>
      <c r="AV15" s="38"/>
      <c r="AW15" s="39"/>
      <c r="AX15" s="2"/>
      <c r="AY15" s="8"/>
      <c r="AZ15" s="5"/>
      <c r="BA15" s="6"/>
      <c r="BB15" s="6"/>
      <c r="BC15" s="2"/>
      <c r="BD15" s="2"/>
      <c r="BE15" s="2"/>
      <c r="BF15" s="6"/>
      <c r="BG15" s="6"/>
      <c r="BH15" s="2"/>
      <c r="BI15" s="2"/>
      <c r="BJ15" s="5"/>
      <c r="BK15" s="6"/>
      <c r="BL15" s="6"/>
      <c r="BM15" s="2"/>
      <c r="BN15" s="8"/>
      <c r="BO15" s="5"/>
      <c r="BP15" s="38"/>
      <c r="BQ15" s="39"/>
      <c r="BR15" s="8"/>
      <c r="BS15" s="8"/>
      <c r="BT15" s="6">
        <v>306371400</v>
      </c>
      <c r="BU15" s="6">
        <v>18828000</v>
      </c>
      <c r="BV15" s="6">
        <v>16474500</v>
      </c>
      <c r="BW15" s="45">
        <f t="shared" ref="BW15" si="152">BV15/BT15*100</f>
        <v>5.3772969670145452</v>
      </c>
      <c r="BX15" s="45">
        <f>BV15/BU15*100</f>
        <v>87.5</v>
      </c>
      <c r="BY15" s="15"/>
      <c r="BZ15" s="6"/>
      <c r="CA15" s="2"/>
      <c r="CB15" s="10"/>
      <c r="CC15" s="18"/>
      <c r="CD15" s="2"/>
      <c r="CE15" s="2">
        <v>82723300</v>
      </c>
      <c r="CF15" s="2">
        <v>82723299.640000001</v>
      </c>
      <c r="CG15" s="34"/>
      <c r="CH15" s="18">
        <f>CF15/CE15*100</f>
        <v>99.999999564814274</v>
      </c>
      <c r="CI15" s="2">
        <v>192185900</v>
      </c>
      <c r="CJ15" s="2">
        <v>376163800</v>
      </c>
      <c r="CK15" s="2">
        <v>376163360.36000001</v>
      </c>
      <c r="CL15" s="18">
        <f t="shared" si="43"/>
        <v>195.7289064182128</v>
      </c>
      <c r="CM15" s="18">
        <f t="shared" si="44"/>
        <v>99.99988312538315</v>
      </c>
      <c r="CN15" s="2">
        <v>82365400</v>
      </c>
      <c r="CO15" s="2">
        <v>161213000</v>
      </c>
      <c r="CP15" s="2">
        <v>161212868.72</v>
      </c>
      <c r="CQ15" s="18">
        <f t="shared" si="46"/>
        <v>195.72887246343731</v>
      </c>
      <c r="CR15" s="18">
        <f t="shared" si="47"/>
        <v>99.999918567361192</v>
      </c>
      <c r="CS15" s="2">
        <v>141238800</v>
      </c>
      <c r="CT15" s="2"/>
      <c r="CU15" s="2"/>
      <c r="CV15" s="18"/>
      <c r="CW15" s="18"/>
      <c r="CX15" s="2">
        <v>205632400</v>
      </c>
      <c r="CY15" s="2">
        <v>102816200</v>
      </c>
      <c r="CZ15" s="2">
        <v>102816159.81</v>
      </c>
      <c r="DA15" s="18">
        <f t="shared" si="143"/>
        <v>49.999980455414615</v>
      </c>
      <c r="DB15" s="18">
        <f t="shared" si="144"/>
        <v>99.99996091082923</v>
      </c>
      <c r="DC15" s="5"/>
      <c r="DD15" s="2"/>
      <c r="DE15" s="2"/>
      <c r="DF15" s="17"/>
      <c r="DG15" s="17"/>
      <c r="DH15" s="2"/>
      <c r="DI15" s="38"/>
      <c r="DJ15" s="39"/>
      <c r="DK15" s="17"/>
      <c r="DL15" s="17"/>
      <c r="DM15" s="5"/>
      <c r="DN15" s="38"/>
      <c r="DO15" s="39"/>
      <c r="DP15" s="17"/>
      <c r="DQ15" s="17"/>
      <c r="DR15" s="5"/>
      <c r="DS15" s="38"/>
      <c r="DT15" s="39"/>
      <c r="DU15" s="17"/>
      <c r="DV15" s="17"/>
      <c r="DW15" s="2">
        <v>1177600</v>
      </c>
      <c r="DX15" s="2">
        <v>1177600</v>
      </c>
      <c r="DY15" s="2">
        <v>1177600</v>
      </c>
      <c r="DZ15" s="18">
        <f t="shared" si="127"/>
        <v>100</v>
      </c>
      <c r="EA15" s="18">
        <f t="shared" si="128"/>
        <v>100</v>
      </c>
      <c r="EB15" s="2">
        <v>2450000</v>
      </c>
      <c r="EC15" s="2">
        <v>2450016.31</v>
      </c>
      <c r="ED15" s="2">
        <v>2450016.31</v>
      </c>
      <c r="EE15" s="18">
        <f t="shared" si="57"/>
        <v>100.00066571428572</v>
      </c>
      <c r="EF15" s="18">
        <f t="shared" si="58"/>
        <v>100</v>
      </c>
      <c r="EG15" s="2">
        <v>1050000</v>
      </c>
      <c r="EH15" s="2">
        <v>1050000</v>
      </c>
      <c r="EI15" s="2">
        <v>1050000</v>
      </c>
      <c r="EJ15" s="18">
        <f t="shared" ref="EJ15" si="153">EI15/EG15*100</f>
        <v>100</v>
      </c>
      <c r="EK15" s="18">
        <f t="shared" si="60"/>
        <v>100</v>
      </c>
      <c r="EL15" s="7"/>
      <c r="EM15" s="38"/>
      <c r="EN15" s="39"/>
      <c r="EO15" s="18"/>
      <c r="EP15" s="18"/>
      <c r="EQ15" s="2"/>
      <c r="ER15" s="6"/>
      <c r="ES15" s="2"/>
      <c r="ET15" s="2"/>
      <c r="EU15" s="2"/>
      <c r="EV15" s="5"/>
      <c r="EW15" s="6"/>
      <c r="EX15" s="2"/>
      <c r="EY15" s="2"/>
      <c r="EZ15" s="2"/>
      <c r="FA15" s="7"/>
      <c r="FB15" s="6"/>
      <c r="FC15" s="2"/>
      <c r="FD15" s="2"/>
      <c r="FE15" s="2"/>
      <c r="FF15" s="2"/>
      <c r="FG15" s="2"/>
      <c r="FH15" s="2"/>
      <c r="FI15" s="2"/>
      <c r="FJ15" s="17"/>
      <c r="FK15" s="6">
        <v>10260400</v>
      </c>
      <c r="FL15" s="6">
        <v>10260400</v>
      </c>
      <c r="FM15" s="6">
        <v>10260400</v>
      </c>
      <c r="FN15" s="18">
        <f t="shared" si="129"/>
        <v>100</v>
      </c>
      <c r="FO15" s="18">
        <f t="shared" si="130"/>
        <v>100</v>
      </c>
      <c r="FP15" s="6">
        <v>2379100</v>
      </c>
      <c r="FQ15" s="6">
        <v>2379090</v>
      </c>
      <c r="FR15" s="6">
        <v>2379090</v>
      </c>
      <c r="FS15" s="18">
        <f t="shared" si="67"/>
        <v>99.99957967298559</v>
      </c>
      <c r="FT15" s="18">
        <f t="shared" si="68"/>
        <v>100</v>
      </c>
      <c r="FU15" s="6">
        <v>1019600</v>
      </c>
      <c r="FV15" s="6">
        <v>1019610</v>
      </c>
      <c r="FW15" s="6">
        <v>1019610</v>
      </c>
      <c r="FX15" s="18">
        <f t="shared" si="69"/>
        <v>100.00098077677522</v>
      </c>
      <c r="FY15" s="18">
        <f t="shared" si="70"/>
        <v>100</v>
      </c>
      <c r="FZ15" s="7"/>
      <c r="GA15" s="38"/>
      <c r="GB15" s="2"/>
      <c r="GC15" s="17"/>
      <c r="GD15" s="17"/>
      <c r="GE15" s="7"/>
      <c r="GF15" s="6"/>
      <c r="GG15" s="2"/>
      <c r="GH15" s="17"/>
      <c r="GI15" s="17"/>
      <c r="GJ15" s="5"/>
      <c r="GK15" s="6"/>
      <c r="GL15" s="2"/>
      <c r="GM15" s="2"/>
      <c r="GN15" s="2"/>
      <c r="GO15" s="2"/>
      <c r="GP15" s="6"/>
      <c r="GQ15" s="2"/>
      <c r="GR15" s="2"/>
      <c r="GS15" s="2"/>
      <c r="GT15" s="2"/>
      <c r="GU15" s="2"/>
      <c r="GV15" s="2"/>
      <c r="GW15" s="17"/>
      <c r="GX15" s="17"/>
      <c r="GY15" s="6">
        <v>143304800</v>
      </c>
      <c r="GZ15" s="6">
        <v>802715300</v>
      </c>
      <c r="HA15" s="6">
        <v>799354606.67999995</v>
      </c>
      <c r="HB15" s="52" t="s">
        <v>167</v>
      </c>
      <c r="HC15" s="18">
        <f t="shared" si="132"/>
        <v>99.581334338588036</v>
      </c>
      <c r="HD15" s="6">
        <v>26966500</v>
      </c>
      <c r="HE15" s="6">
        <v>31222900</v>
      </c>
      <c r="HF15" s="6">
        <v>31222900</v>
      </c>
      <c r="HG15" s="18">
        <f t="shared" si="73"/>
        <v>115.78402833144827</v>
      </c>
      <c r="HH15" s="18">
        <f t="shared" si="74"/>
        <v>100</v>
      </c>
      <c r="HI15" s="5"/>
      <c r="HJ15" s="6"/>
      <c r="HK15" s="2"/>
      <c r="HL15" s="2"/>
      <c r="HM15" s="2"/>
      <c r="HN15" s="6"/>
      <c r="HO15" s="6"/>
      <c r="HP15" s="6"/>
      <c r="HQ15" s="18"/>
      <c r="HR15" s="18"/>
      <c r="HS15" s="6"/>
      <c r="HT15" s="6"/>
      <c r="HU15" s="6"/>
      <c r="HV15" s="18"/>
      <c r="HW15" s="17"/>
      <c r="HX15" s="15"/>
      <c r="HY15" s="6"/>
      <c r="HZ15" s="2"/>
      <c r="IA15" s="2"/>
      <c r="IB15" s="2"/>
      <c r="IC15" s="15"/>
      <c r="ID15" s="6"/>
      <c r="IE15" s="2"/>
      <c r="IF15" s="2"/>
      <c r="IG15" s="2"/>
      <c r="IH15" s="2"/>
      <c r="II15" s="38"/>
      <c r="IJ15" s="2"/>
      <c r="IK15" s="2"/>
      <c r="IL15" s="17"/>
      <c r="IM15" s="2"/>
      <c r="IN15" s="38"/>
      <c r="IO15" s="2"/>
      <c r="IP15" s="2"/>
      <c r="IQ15" s="17"/>
      <c r="IR15" s="6"/>
      <c r="IS15" s="6"/>
      <c r="IT15" s="6"/>
      <c r="IU15" s="18"/>
      <c r="IV15" s="18"/>
      <c r="IW15" s="6"/>
      <c r="IX15" s="6"/>
      <c r="IY15" s="6"/>
      <c r="IZ15" s="18"/>
      <c r="JA15" s="18"/>
      <c r="JB15" s="6">
        <v>23265000</v>
      </c>
      <c r="JC15" s="6">
        <v>45609458</v>
      </c>
      <c r="JD15" s="6">
        <v>45017034.950000003</v>
      </c>
      <c r="JE15" s="18">
        <f t="shared" si="135"/>
        <v>193.49681904147863</v>
      </c>
      <c r="JF15" s="18">
        <f t="shared" si="87"/>
        <v>98.701096053366825</v>
      </c>
      <c r="JG15" s="6">
        <v>1134800</v>
      </c>
      <c r="JH15" s="6">
        <v>19546902</v>
      </c>
      <c r="JI15" s="6">
        <v>19293014.98</v>
      </c>
      <c r="JJ15" s="52" t="s">
        <v>167</v>
      </c>
      <c r="JK15" s="18">
        <f t="shared" si="88"/>
        <v>98.701139341671634</v>
      </c>
      <c r="JL15" s="6">
        <v>44239900</v>
      </c>
      <c r="JM15" s="6">
        <v>62609800</v>
      </c>
      <c r="JN15" s="6">
        <v>62609766.719999999</v>
      </c>
      <c r="JO15" s="18">
        <f t="shared" ref="JO15:JO22" si="154">JN15/JL15*100</f>
        <v>141.52330073078826</v>
      </c>
      <c r="JP15" s="18">
        <f t="shared" ref="JP15:JP22" si="155">JN15/JM15*100</f>
        <v>99.999946845382027</v>
      </c>
      <c r="JQ15" s="7"/>
      <c r="JR15" s="6"/>
      <c r="JS15" s="2"/>
      <c r="JT15" s="2"/>
      <c r="JU15" s="2"/>
      <c r="JV15" s="7"/>
      <c r="JW15" s="6"/>
      <c r="JX15" s="2"/>
      <c r="JY15" s="2"/>
      <c r="JZ15" s="2"/>
      <c r="KA15" s="7"/>
      <c r="KB15" s="6"/>
      <c r="KC15" s="2"/>
      <c r="KD15" s="17"/>
      <c r="KE15" s="17"/>
      <c r="KF15" s="17"/>
      <c r="KG15" s="17"/>
      <c r="KH15" s="17"/>
      <c r="KI15" s="17"/>
      <c r="KJ15" s="17"/>
      <c r="KK15" s="6">
        <v>21860100</v>
      </c>
      <c r="KL15" s="6">
        <v>18684500</v>
      </c>
      <c r="KM15" s="6">
        <v>18684459.960000001</v>
      </c>
      <c r="KN15" s="18">
        <f t="shared" si="98"/>
        <v>85.472893353644324</v>
      </c>
      <c r="KO15" s="18">
        <f t="shared" si="99"/>
        <v>99.999785704728524</v>
      </c>
      <c r="KP15" s="6"/>
      <c r="KQ15" s="6"/>
      <c r="KR15" s="6"/>
      <c r="KS15" s="18"/>
      <c r="KT15" s="18"/>
      <c r="KU15" s="6">
        <v>45519900</v>
      </c>
      <c r="KV15" s="6">
        <v>45519764.109999999</v>
      </c>
      <c r="KW15" s="6">
        <v>45519764.109999999</v>
      </c>
      <c r="KX15" s="18">
        <f t="shared" si="101"/>
        <v>99.999701471224668</v>
      </c>
      <c r="KY15" s="18">
        <f t="shared" si="102"/>
        <v>100</v>
      </c>
      <c r="KZ15" s="6">
        <v>29102800</v>
      </c>
      <c r="LA15" s="6">
        <v>29102800</v>
      </c>
      <c r="LB15" s="6">
        <v>29102800</v>
      </c>
      <c r="LC15" s="18">
        <f t="shared" si="103"/>
        <v>100</v>
      </c>
      <c r="LD15" s="18">
        <f t="shared" si="104"/>
        <v>100</v>
      </c>
      <c r="LE15" s="5"/>
      <c r="LF15" s="6"/>
      <c r="LG15" s="2"/>
      <c r="LH15" s="18"/>
      <c r="LI15" s="18"/>
      <c r="LJ15" s="7"/>
      <c r="LK15" s="6"/>
      <c r="LL15" s="2"/>
      <c r="LM15" s="18"/>
      <c r="LN15" s="18"/>
      <c r="LO15" s="5"/>
      <c r="LP15" s="6"/>
      <c r="LQ15" s="2"/>
      <c r="LR15" s="17"/>
      <c r="LS15" s="17"/>
      <c r="LT15" s="5"/>
      <c r="LU15" s="6"/>
      <c r="LV15" s="2"/>
      <c r="LW15" s="17"/>
      <c r="LX15" s="17"/>
      <c r="LY15" s="6">
        <v>163087800</v>
      </c>
      <c r="LZ15" s="6">
        <v>166908000</v>
      </c>
      <c r="MA15" s="6">
        <v>166908000</v>
      </c>
      <c r="MB15" s="18">
        <f t="shared" si="108"/>
        <v>102.34241923675469</v>
      </c>
      <c r="MC15" s="18">
        <f t="shared" si="109"/>
        <v>100</v>
      </c>
      <c r="MD15" s="7"/>
      <c r="ME15" s="6">
        <v>4945100</v>
      </c>
      <c r="MF15" s="6">
        <v>3174456.5</v>
      </c>
      <c r="MG15" s="18"/>
      <c r="MH15" s="18">
        <f t="shared" si="111"/>
        <v>64.193979899294249</v>
      </c>
      <c r="MI15" s="6">
        <v>3119600</v>
      </c>
      <c r="MJ15" s="6">
        <v>4014300</v>
      </c>
      <c r="MK15" s="6">
        <v>4014300</v>
      </c>
      <c r="ML15" s="18">
        <f t="shared" si="147"/>
        <v>128.67995896909861</v>
      </c>
      <c r="MM15" s="18">
        <f t="shared" si="148"/>
        <v>100</v>
      </c>
      <c r="MN15" s="6">
        <v>473900</v>
      </c>
      <c r="MO15" s="6"/>
      <c r="MP15" s="6"/>
      <c r="MQ15" s="18"/>
      <c r="MR15" s="18"/>
      <c r="MS15" s="7"/>
      <c r="MT15" s="6"/>
      <c r="MU15" s="2"/>
      <c r="MV15" s="2"/>
      <c r="MW15" s="2"/>
      <c r="MX15" s="6">
        <v>112120700</v>
      </c>
      <c r="MY15" s="6">
        <v>110336500</v>
      </c>
      <c r="MZ15" s="6">
        <v>110336416.53</v>
      </c>
      <c r="NA15" s="18">
        <f t="shared" si="116"/>
        <v>98.408604771465036</v>
      </c>
      <c r="NB15" s="18">
        <f t="shared" si="117"/>
        <v>99.999924349603262</v>
      </c>
      <c r="NC15" s="6">
        <v>18011900</v>
      </c>
      <c r="ND15" s="6">
        <v>18011900</v>
      </c>
      <c r="NE15" s="6">
        <v>17921850.449999999</v>
      </c>
      <c r="NF15" s="18">
        <f t="shared" si="24"/>
        <v>99.500055241257172</v>
      </c>
      <c r="NG15" s="18">
        <f t="shared" si="25"/>
        <v>99.500055241257172</v>
      </c>
      <c r="NH15" s="5"/>
      <c r="NI15" s="6"/>
      <c r="NJ15" s="2"/>
      <c r="NK15" s="18"/>
      <c r="NL15" s="18"/>
      <c r="NM15" s="5"/>
      <c r="NN15" s="6"/>
      <c r="NO15" s="2"/>
      <c r="NP15" s="18"/>
      <c r="NQ15" s="18"/>
      <c r="NR15" s="7"/>
      <c r="NS15" s="6"/>
      <c r="NT15" s="2"/>
      <c r="NU15" s="18"/>
      <c r="NV15" s="18"/>
      <c r="NW15" s="6"/>
      <c r="NX15" s="6"/>
      <c r="NY15" s="6"/>
      <c r="NZ15" s="18"/>
      <c r="OA15" s="18"/>
      <c r="OB15" s="6">
        <v>587000</v>
      </c>
      <c r="OC15" s="6">
        <v>587000</v>
      </c>
      <c r="OD15" s="6">
        <v>418656</v>
      </c>
      <c r="OE15" s="18">
        <f t="shared" si="136"/>
        <v>71.321294718909712</v>
      </c>
      <c r="OF15" s="18">
        <f t="shared" si="137"/>
        <v>71.321294718909712</v>
      </c>
      <c r="OG15" s="10"/>
      <c r="OH15" s="6"/>
      <c r="OI15" s="6"/>
      <c r="OJ15" s="18"/>
      <c r="OK15" s="18"/>
      <c r="OL15" s="6"/>
      <c r="OM15" s="6">
        <v>7800000</v>
      </c>
      <c r="ON15" s="6">
        <v>7799999.8899999997</v>
      </c>
      <c r="OO15" s="18"/>
      <c r="OP15" s="18">
        <f t="shared" si="150"/>
        <v>99.999998589743583</v>
      </c>
    </row>
    <row r="16" spans="1:406" x14ac:dyDescent="0.3">
      <c r="A16" s="4" t="s">
        <v>24</v>
      </c>
      <c r="B16" s="2">
        <f t="shared" si="138"/>
        <v>439520400</v>
      </c>
      <c r="C16" s="2">
        <f t="shared" si="139"/>
        <v>879302765.05999994</v>
      </c>
      <c r="D16" s="2">
        <f t="shared" si="140"/>
        <v>652688954.99000001</v>
      </c>
      <c r="E16" s="14">
        <f t="shared" si="0"/>
        <v>148.50026414928635</v>
      </c>
      <c r="F16" s="14">
        <f t="shared" si="29"/>
        <v>74.228011206750068</v>
      </c>
      <c r="G16" s="2">
        <v>2160000</v>
      </c>
      <c r="H16" s="2">
        <v>47100</v>
      </c>
      <c r="I16" s="2">
        <v>47028.14</v>
      </c>
      <c r="J16" s="14">
        <f t="shared" si="141"/>
        <v>2.1772287037037037</v>
      </c>
      <c r="K16" s="14">
        <f t="shared" si="31"/>
        <v>99.847430997876856</v>
      </c>
      <c r="L16" s="6"/>
      <c r="M16" s="6"/>
      <c r="N16" s="6"/>
      <c r="O16" s="48"/>
      <c r="P16" s="34"/>
      <c r="Q16" s="2"/>
      <c r="R16" s="6">
        <v>10056559.35</v>
      </c>
      <c r="S16" s="54">
        <v>9036504.3399999999</v>
      </c>
      <c r="T16" s="38"/>
      <c r="U16" s="45">
        <f t="shared" si="33"/>
        <v>89.856819072021892</v>
      </c>
      <c r="V16" s="38"/>
      <c r="W16" s="6">
        <v>2567740.65</v>
      </c>
      <c r="X16" s="54">
        <v>2307290.06</v>
      </c>
      <c r="Y16" s="56"/>
      <c r="Z16" s="45">
        <f t="shared" si="34"/>
        <v>89.856818678319399</v>
      </c>
      <c r="AA16" s="6">
        <v>10377900</v>
      </c>
      <c r="AB16" s="6">
        <v>7692800</v>
      </c>
      <c r="AC16" s="6">
        <v>7692750.6500000004</v>
      </c>
      <c r="AD16" s="18">
        <f t="shared" si="35"/>
        <v>74.126274583489916</v>
      </c>
      <c r="AE16" s="18">
        <f t="shared" si="36"/>
        <v>99.999358491056583</v>
      </c>
      <c r="AF16" s="5"/>
      <c r="AG16" s="6"/>
      <c r="AH16" s="2"/>
      <c r="AI16" s="2"/>
      <c r="AJ16" s="2"/>
      <c r="AK16" s="2"/>
      <c r="AL16" s="6"/>
      <c r="AM16" s="2"/>
      <c r="AN16" s="2"/>
      <c r="AO16" s="2"/>
      <c r="AP16" s="5"/>
      <c r="AQ16" s="6"/>
      <c r="AR16" s="6"/>
      <c r="AS16" s="2"/>
      <c r="AT16" s="45"/>
      <c r="AU16" s="5"/>
      <c r="AV16" s="38"/>
      <c r="AW16" s="39"/>
      <c r="AX16" s="2"/>
      <c r="AY16" s="8"/>
      <c r="AZ16" s="5"/>
      <c r="BA16" s="6"/>
      <c r="BB16" s="6"/>
      <c r="BC16" s="2"/>
      <c r="BD16" s="2"/>
      <c r="BE16" s="2"/>
      <c r="BF16" s="6"/>
      <c r="BG16" s="6"/>
      <c r="BH16" s="2"/>
      <c r="BI16" s="2"/>
      <c r="BJ16" s="5"/>
      <c r="BK16" s="6"/>
      <c r="BL16" s="6"/>
      <c r="BM16" s="2"/>
      <c r="BN16" s="8"/>
      <c r="BO16" s="5"/>
      <c r="BP16" s="38"/>
      <c r="BQ16" s="39"/>
      <c r="BR16" s="8"/>
      <c r="BS16" s="8"/>
      <c r="BT16" s="7"/>
      <c r="BU16" s="6"/>
      <c r="BV16" s="6"/>
      <c r="BW16" s="8"/>
      <c r="BX16" s="8"/>
      <c r="BY16" s="15"/>
      <c r="BZ16" s="6"/>
      <c r="CA16" s="2"/>
      <c r="CB16" s="10"/>
      <c r="CC16" s="18"/>
      <c r="CD16" s="2"/>
      <c r="CE16" s="2">
        <v>10120100</v>
      </c>
      <c r="CF16" s="2">
        <v>10120032</v>
      </c>
      <c r="CG16" s="34"/>
      <c r="CH16" s="18">
        <f>CF16/CE16*100</f>
        <v>99.999328069880733</v>
      </c>
      <c r="CI16" s="2"/>
      <c r="CJ16" s="38"/>
      <c r="CK16" s="39"/>
      <c r="CL16" s="2"/>
      <c r="CM16" s="2"/>
      <c r="CN16" s="15"/>
      <c r="CO16" s="38"/>
      <c r="CP16" s="39"/>
      <c r="CQ16" s="2"/>
      <c r="CR16" s="2"/>
      <c r="CS16" s="2"/>
      <c r="CT16" s="2"/>
      <c r="CU16" s="2"/>
      <c r="CV16" s="18"/>
      <c r="CW16" s="18"/>
      <c r="CX16" s="2"/>
      <c r="CY16" s="2"/>
      <c r="CZ16" s="2"/>
      <c r="DA16" s="18"/>
      <c r="DB16" s="18"/>
      <c r="DC16" s="5"/>
      <c r="DD16" s="2"/>
      <c r="DE16" s="2"/>
      <c r="DF16" s="17"/>
      <c r="DG16" s="17"/>
      <c r="DH16" s="2"/>
      <c r="DI16" s="38"/>
      <c r="DJ16" s="39"/>
      <c r="DK16" s="17"/>
      <c r="DL16" s="17"/>
      <c r="DM16" s="5"/>
      <c r="DN16" s="38"/>
      <c r="DO16" s="39"/>
      <c r="DP16" s="17"/>
      <c r="DQ16" s="17"/>
      <c r="DR16" s="5"/>
      <c r="DS16" s="38"/>
      <c r="DT16" s="39"/>
      <c r="DU16" s="17"/>
      <c r="DV16" s="17"/>
      <c r="DW16" s="2">
        <v>393300</v>
      </c>
      <c r="DX16" s="2">
        <v>393300</v>
      </c>
      <c r="DY16" s="2">
        <v>393300</v>
      </c>
      <c r="DZ16" s="18">
        <f t="shared" si="54"/>
        <v>100</v>
      </c>
      <c r="EA16" s="18">
        <f t="shared" si="55"/>
        <v>100</v>
      </c>
      <c r="EB16" s="2">
        <v>1120000</v>
      </c>
      <c r="EC16" s="2">
        <v>1120007.46</v>
      </c>
      <c r="ED16" s="2">
        <v>1120007.46</v>
      </c>
      <c r="EE16" s="18">
        <f t="shared" si="57"/>
        <v>100.00066607142857</v>
      </c>
      <c r="EF16" s="18">
        <f t="shared" si="58"/>
        <v>100</v>
      </c>
      <c r="EG16" s="2">
        <v>480000</v>
      </c>
      <c r="EH16" s="2">
        <v>480000</v>
      </c>
      <c r="EI16" s="2">
        <v>480000</v>
      </c>
      <c r="EJ16" s="18">
        <f t="shared" si="59"/>
        <v>100</v>
      </c>
      <c r="EK16" s="18">
        <f t="shared" si="60"/>
        <v>100</v>
      </c>
      <c r="EL16" s="7"/>
      <c r="EM16" s="38"/>
      <c r="EN16" s="39"/>
      <c r="EO16" s="18"/>
      <c r="EP16" s="18"/>
      <c r="EQ16" s="2"/>
      <c r="ER16" s="6"/>
      <c r="ES16" s="2"/>
      <c r="ET16" s="2"/>
      <c r="EU16" s="2"/>
      <c r="EV16" s="5"/>
      <c r="EW16" s="6"/>
      <c r="EX16" s="2"/>
      <c r="EY16" s="2"/>
      <c r="EZ16" s="2"/>
      <c r="FA16" s="7"/>
      <c r="FB16" s="6"/>
      <c r="FC16" s="2"/>
      <c r="FD16" s="2"/>
      <c r="FE16" s="2"/>
      <c r="FF16" s="2"/>
      <c r="FG16" s="2"/>
      <c r="FH16" s="2"/>
      <c r="FI16" s="2"/>
      <c r="FJ16" s="17"/>
      <c r="FK16" s="6">
        <v>2879600</v>
      </c>
      <c r="FL16" s="6">
        <v>2879600</v>
      </c>
      <c r="FM16" s="6">
        <v>2879600</v>
      </c>
      <c r="FN16" s="18">
        <f t="shared" si="129"/>
        <v>100</v>
      </c>
      <c r="FO16" s="18">
        <f t="shared" si="130"/>
        <v>100</v>
      </c>
      <c r="FP16" s="7"/>
      <c r="FQ16" s="38"/>
      <c r="FR16" s="39"/>
      <c r="FS16" s="18"/>
      <c r="FT16" s="18"/>
      <c r="FU16" s="7"/>
      <c r="FV16" s="6"/>
      <c r="FW16" s="6"/>
      <c r="FX16" s="18"/>
      <c r="FY16" s="18"/>
      <c r="FZ16" s="7"/>
      <c r="GA16" s="38"/>
      <c r="GB16" s="2"/>
      <c r="GC16" s="17"/>
      <c r="GD16" s="17"/>
      <c r="GE16" s="7"/>
      <c r="GF16" s="6"/>
      <c r="GG16" s="2"/>
      <c r="GH16" s="17"/>
      <c r="GI16" s="17"/>
      <c r="GJ16" s="5"/>
      <c r="GK16" s="6"/>
      <c r="GL16" s="2"/>
      <c r="GM16" s="2"/>
      <c r="GN16" s="2"/>
      <c r="GO16" s="2"/>
      <c r="GP16" s="6"/>
      <c r="GQ16" s="2"/>
      <c r="GR16" s="2"/>
      <c r="GS16" s="2"/>
      <c r="GT16" s="2"/>
      <c r="GU16" s="2"/>
      <c r="GV16" s="2"/>
      <c r="GW16" s="17"/>
      <c r="GX16" s="17"/>
      <c r="GY16" s="6">
        <v>121463300</v>
      </c>
      <c r="GZ16" s="6">
        <v>439303900</v>
      </c>
      <c r="HA16" s="6">
        <v>393141059.29000002</v>
      </c>
      <c r="HB16" s="52" t="s">
        <v>167</v>
      </c>
      <c r="HC16" s="18">
        <f t="shared" si="132"/>
        <v>89.491820876163402</v>
      </c>
      <c r="HD16" s="6">
        <v>22856500</v>
      </c>
      <c r="HE16" s="6">
        <v>22856500</v>
      </c>
      <c r="HF16" s="6">
        <v>22355970.440000001</v>
      </c>
      <c r="HG16" s="18">
        <f t="shared" si="73"/>
        <v>97.810121584669574</v>
      </c>
      <c r="HH16" s="18">
        <f t="shared" si="74"/>
        <v>97.810121584669574</v>
      </c>
      <c r="HI16" s="5"/>
      <c r="HJ16" s="6"/>
      <c r="HK16" s="2"/>
      <c r="HL16" s="2"/>
      <c r="HM16" s="2"/>
      <c r="HN16" s="6">
        <v>27500000</v>
      </c>
      <c r="HO16" s="6">
        <v>5237151</v>
      </c>
      <c r="HP16" s="6">
        <v>5236974.9000000004</v>
      </c>
      <c r="HQ16" s="18">
        <f t="shared" si="77"/>
        <v>19.043545090909092</v>
      </c>
      <c r="HR16" s="18">
        <f t="shared" si="78"/>
        <v>99.996637484769877</v>
      </c>
      <c r="HS16" s="6">
        <v>11785700</v>
      </c>
      <c r="HT16" s="6">
        <v>2244417.6</v>
      </c>
      <c r="HU16" s="6">
        <v>2244417.6</v>
      </c>
      <c r="HV16" s="18">
        <f t="shared" si="79"/>
        <v>19.043566355838006</v>
      </c>
      <c r="HW16" s="18">
        <f t="shared" si="80"/>
        <v>100</v>
      </c>
      <c r="HX16" s="15"/>
      <c r="HY16" s="6"/>
      <c r="HZ16" s="2"/>
      <c r="IA16" s="2"/>
      <c r="IB16" s="2"/>
      <c r="IC16" s="15"/>
      <c r="ID16" s="6"/>
      <c r="IE16" s="2"/>
      <c r="IF16" s="2"/>
      <c r="IG16" s="2"/>
      <c r="IH16" s="2"/>
      <c r="II16" s="38"/>
      <c r="IJ16" s="2"/>
      <c r="IK16" s="2"/>
      <c r="IL16" s="17"/>
      <c r="IM16" s="2"/>
      <c r="IN16" s="38"/>
      <c r="IO16" s="2"/>
      <c r="IP16" s="2"/>
      <c r="IQ16" s="17"/>
      <c r="IR16" s="6">
        <v>52483500</v>
      </c>
      <c r="IS16" s="6">
        <v>122765600</v>
      </c>
      <c r="IT16" s="6">
        <v>53967897.280000001</v>
      </c>
      <c r="IU16" s="18">
        <f t="shared" si="146"/>
        <v>102.82831228862403</v>
      </c>
      <c r="IV16" s="18">
        <f t="shared" si="83"/>
        <v>43.960113647471275</v>
      </c>
      <c r="IW16" s="6">
        <v>116998600</v>
      </c>
      <c r="IX16" s="6">
        <v>192018000</v>
      </c>
      <c r="IY16" s="6">
        <v>84411327.150000006</v>
      </c>
      <c r="IZ16" s="18">
        <f t="shared" si="133"/>
        <v>72.147296762525372</v>
      </c>
      <c r="JA16" s="18">
        <f t="shared" si="134"/>
        <v>43.960111630159673</v>
      </c>
      <c r="JB16" s="6">
        <v>513000</v>
      </c>
      <c r="JC16" s="6">
        <v>1832942</v>
      </c>
      <c r="JD16" s="6">
        <v>513223.53</v>
      </c>
      <c r="JE16" s="18">
        <f t="shared" si="135"/>
        <v>100.04357309941521</v>
      </c>
      <c r="JF16" s="18">
        <f t="shared" si="87"/>
        <v>27.999987451866996</v>
      </c>
      <c r="JG16" s="6">
        <v>25100</v>
      </c>
      <c r="JH16" s="6">
        <v>785547</v>
      </c>
      <c r="JI16" s="6">
        <v>219952.94</v>
      </c>
      <c r="JJ16" s="52" t="s">
        <v>167</v>
      </c>
      <c r="JK16" s="18">
        <f t="shared" si="88"/>
        <v>27.999971994037274</v>
      </c>
      <c r="JL16" s="7"/>
      <c r="JM16" s="6"/>
      <c r="JN16" s="6"/>
      <c r="JO16" s="18"/>
      <c r="JP16" s="18"/>
      <c r="JQ16" s="7"/>
      <c r="JR16" s="6"/>
      <c r="JS16" s="2"/>
      <c r="JT16" s="2"/>
      <c r="JU16" s="2"/>
      <c r="JV16" s="7"/>
      <c r="JW16" s="6"/>
      <c r="JX16" s="2"/>
      <c r="JY16" s="2"/>
      <c r="JZ16" s="2"/>
      <c r="KA16" s="7"/>
      <c r="KB16" s="6"/>
      <c r="KC16" s="2"/>
      <c r="KD16" s="17"/>
      <c r="KE16" s="17"/>
      <c r="KF16" s="17"/>
      <c r="KG16" s="17"/>
      <c r="KH16" s="17"/>
      <c r="KI16" s="17"/>
      <c r="KJ16" s="17"/>
      <c r="KK16" s="6">
        <v>5762000</v>
      </c>
      <c r="KL16" s="6">
        <v>5762000</v>
      </c>
      <c r="KM16" s="6">
        <v>5762000</v>
      </c>
      <c r="KN16" s="18">
        <f t="shared" si="98"/>
        <v>100</v>
      </c>
      <c r="KO16" s="18">
        <f t="shared" si="99"/>
        <v>100</v>
      </c>
      <c r="KP16" s="6"/>
      <c r="KQ16" s="6"/>
      <c r="KR16" s="6"/>
      <c r="KS16" s="18"/>
      <c r="KT16" s="18"/>
      <c r="KU16" s="6">
        <v>9786700</v>
      </c>
      <c r="KV16" s="6"/>
      <c r="KW16" s="6"/>
      <c r="KX16" s="18"/>
      <c r="KY16" s="18"/>
      <c r="KZ16" s="6">
        <v>6257000</v>
      </c>
      <c r="LA16" s="6"/>
      <c r="LB16" s="6"/>
      <c r="LC16" s="18"/>
      <c r="LD16" s="18"/>
      <c r="LE16" s="5"/>
      <c r="LF16" s="6"/>
      <c r="LG16" s="2"/>
      <c r="LH16" s="18"/>
      <c r="LI16" s="18"/>
      <c r="LJ16" s="7"/>
      <c r="LK16" s="6"/>
      <c r="LL16" s="2"/>
      <c r="LM16" s="2"/>
      <c r="LN16" s="2"/>
      <c r="LO16" s="5"/>
      <c r="LP16" s="6"/>
      <c r="LQ16" s="2"/>
      <c r="LR16" s="17"/>
      <c r="LS16" s="17"/>
      <c r="LT16" s="5"/>
      <c r="LU16" s="6"/>
      <c r="LV16" s="2"/>
      <c r="LW16" s="17"/>
      <c r="LX16" s="17"/>
      <c r="LY16" s="6">
        <v>38164700</v>
      </c>
      <c r="LZ16" s="6">
        <v>39058700</v>
      </c>
      <c r="MA16" s="6">
        <v>38812584.630000003</v>
      </c>
      <c r="MB16" s="18">
        <f t="shared" si="108"/>
        <v>101.69760178908783</v>
      </c>
      <c r="MC16" s="18">
        <f t="shared" si="109"/>
        <v>99.369883355052792</v>
      </c>
      <c r="MD16" s="7"/>
      <c r="ME16" s="6">
        <v>3567300</v>
      </c>
      <c r="MF16" s="6">
        <v>3505317.74</v>
      </c>
      <c r="MG16" s="18"/>
      <c r="MH16" s="18">
        <f t="shared" si="111"/>
        <v>98.262488156308706</v>
      </c>
      <c r="MI16" s="6">
        <v>3755400</v>
      </c>
      <c r="MJ16" s="6">
        <v>3755400</v>
      </c>
      <c r="MK16" s="6">
        <v>3755400</v>
      </c>
      <c r="ML16" s="18">
        <f t="shared" ref="ML16:ML24" si="156">MK16/MI16*100</f>
        <v>100</v>
      </c>
      <c r="MM16" s="18">
        <f t="shared" si="148"/>
        <v>100</v>
      </c>
      <c r="MN16" s="6">
        <v>570400</v>
      </c>
      <c r="MO16" s="6">
        <v>570400</v>
      </c>
      <c r="MP16" s="6">
        <v>570400</v>
      </c>
      <c r="MQ16" s="18">
        <f t="shared" si="114"/>
        <v>100</v>
      </c>
      <c r="MR16" s="18">
        <f t="shared" si="115"/>
        <v>100</v>
      </c>
      <c r="MS16" s="7"/>
      <c r="MT16" s="6"/>
      <c r="MU16" s="2"/>
      <c r="MV16" s="2"/>
      <c r="MW16" s="2"/>
      <c r="MX16" s="7"/>
      <c r="MY16" s="6"/>
      <c r="MZ16" s="2"/>
      <c r="NA16" s="2"/>
      <c r="NB16" s="2"/>
      <c r="NC16" s="6">
        <v>31700</v>
      </c>
      <c r="ND16" s="6">
        <v>31700</v>
      </c>
      <c r="NE16" s="6"/>
      <c r="NF16" s="18"/>
      <c r="NG16" s="18"/>
      <c r="NH16" s="5"/>
      <c r="NI16" s="6"/>
      <c r="NJ16" s="2"/>
      <c r="NK16" s="18"/>
      <c r="NL16" s="18"/>
      <c r="NM16" s="5"/>
      <c r="NN16" s="6"/>
      <c r="NO16" s="2"/>
      <c r="NP16" s="18"/>
      <c r="NQ16" s="18"/>
      <c r="NR16" s="6">
        <v>4000000</v>
      </c>
      <c r="NS16" s="6">
        <v>4000000</v>
      </c>
      <c r="NT16" s="6">
        <v>3959916.84</v>
      </c>
      <c r="NU16" s="18">
        <f t="shared" si="120"/>
        <v>98.997921000000005</v>
      </c>
      <c r="NV16" s="18">
        <f t="shared" si="121"/>
        <v>98.997921000000005</v>
      </c>
      <c r="NW16" s="6"/>
      <c r="NX16" s="6"/>
      <c r="NY16" s="6"/>
      <c r="NZ16" s="18"/>
      <c r="OA16" s="18"/>
      <c r="OB16" s="6">
        <v>49400</v>
      </c>
      <c r="OC16" s="6">
        <v>49400</v>
      </c>
      <c r="OD16" s="6">
        <v>49400</v>
      </c>
      <c r="OE16" s="18">
        <f t="shared" si="136"/>
        <v>100</v>
      </c>
      <c r="OF16" s="18">
        <f t="shared" si="137"/>
        <v>100</v>
      </c>
      <c r="OG16" s="10"/>
      <c r="OH16" s="6"/>
      <c r="OI16" s="6"/>
      <c r="OJ16" s="18"/>
      <c r="OK16" s="18"/>
      <c r="OL16" s="6">
        <v>106600</v>
      </c>
      <c r="OM16" s="6">
        <v>106600</v>
      </c>
      <c r="ON16" s="6">
        <v>106600</v>
      </c>
      <c r="OO16" s="18">
        <f t="shared" si="149"/>
        <v>100</v>
      </c>
      <c r="OP16" s="18">
        <f t="shared" si="150"/>
        <v>100</v>
      </c>
    </row>
    <row r="17" spans="1:406" x14ac:dyDescent="0.3">
      <c r="A17" s="4" t="s">
        <v>25</v>
      </c>
      <c r="B17" s="2">
        <f t="shared" si="138"/>
        <v>176484400</v>
      </c>
      <c r="C17" s="2">
        <f t="shared" si="139"/>
        <v>539841188.12</v>
      </c>
      <c r="D17" s="2">
        <f t="shared" si="140"/>
        <v>538439570.25999999</v>
      </c>
      <c r="E17" s="53" t="s">
        <v>167</v>
      </c>
      <c r="F17" s="14">
        <f t="shared" si="29"/>
        <v>99.740364779337938</v>
      </c>
      <c r="G17" s="2"/>
      <c r="H17" s="2"/>
      <c r="I17" s="2"/>
      <c r="J17" s="14"/>
      <c r="K17" s="14"/>
      <c r="L17" s="6"/>
      <c r="M17" s="6"/>
      <c r="N17" s="6"/>
      <c r="O17" s="48"/>
      <c r="P17" s="34"/>
      <c r="Q17" s="2"/>
      <c r="R17" s="6">
        <v>7016322.7699999996</v>
      </c>
      <c r="S17" s="54">
        <v>5924309.5999999996</v>
      </c>
      <c r="T17" s="38"/>
      <c r="U17" s="45">
        <f t="shared" si="33"/>
        <v>84.436104127518647</v>
      </c>
      <c r="V17" s="38"/>
      <c r="W17" s="6">
        <v>1791477.23</v>
      </c>
      <c r="X17" s="54">
        <v>1512653.58</v>
      </c>
      <c r="Y17" s="56"/>
      <c r="Z17" s="45">
        <f t="shared" si="34"/>
        <v>84.436104164159545</v>
      </c>
      <c r="AA17" s="6">
        <v>7374500</v>
      </c>
      <c r="AB17" s="6">
        <v>1676100</v>
      </c>
      <c r="AC17" s="6">
        <v>1676032.38</v>
      </c>
      <c r="AD17" s="18">
        <f t="shared" si="35"/>
        <v>22.727403620584443</v>
      </c>
      <c r="AE17" s="18">
        <f t="shared" si="36"/>
        <v>99.995965634508678</v>
      </c>
      <c r="AF17" s="5"/>
      <c r="AG17" s="6"/>
      <c r="AH17" s="2"/>
      <c r="AI17" s="2"/>
      <c r="AJ17" s="2"/>
      <c r="AK17" s="2"/>
      <c r="AL17" s="6"/>
      <c r="AM17" s="2"/>
      <c r="AN17" s="2"/>
      <c r="AO17" s="2"/>
      <c r="AP17" s="5"/>
      <c r="AQ17" s="6">
        <v>3493920.06</v>
      </c>
      <c r="AR17" s="6">
        <v>3493920.06</v>
      </c>
      <c r="AS17" s="2"/>
      <c r="AT17" s="45">
        <f t="shared" si="38"/>
        <v>100</v>
      </c>
      <c r="AU17" s="5"/>
      <c r="AV17" s="6">
        <v>2233810.56</v>
      </c>
      <c r="AW17" s="6">
        <v>2233810.56</v>
      </c>
      <c r="AX17" s="2"/>
      <c r="AY17" s="45">
        <f t="shared" si="40"/>
        <v>100</v>
      </c>
      <c r="AZ17" s="5"/>
      <c r="BA17" s="6"/>
      <c r="BB17" s="6"/>
      <c r="BC17" s="2"/>
      <c r="BD17" s="2"/>
      <c r="BE17" s="2"/>
      <c r="BF17" s="6"/>
      <c r="BG17" s="6"/>
      <c r="BH17" s="2"/>
      <c r="BI17" s="2"/>
      <c r="BJ17" s="5"/>
      <c r="BK17" s="6">
        <v>400000</v>
      </c>
      <c r="BL17" s="6">
        <v>400000</v>
      </c>
      <c r="BM17" s="6"/>
      <c r="BN17" s="45">
        <f t="shared" ref="BN17" si="157">BL17/BK17*100</f>
        <v>100</v>
      </c>
      <c r="BO17" s="5"/>
      <c r="BP17" s="38"/>
      <c r="BQ17" s="39"/>
      <c r="BR17" s="8"/>
      <c r="BS17" s="8"/>
      <c r="BT17" s="7"/>
      <c r="BU17" s="6"/>
      <c r="BV17" s="6"/>
      <c r="BW17" s="8"/>
      <c r="BX17" s="8"/>
      <c r="BY17" s="15"/>
      <c r="BZ17" s="6"/>
      <c r="CA17" s="2"/>
      <c r="CB17" s="10"/>
      <c r="CC17" s="18"/>
      <c r="CD17" s="7"/>
      <c r="CE17" s="38"/>
      <c r="CF17" s="39"/>
      <c r="CG17" s="34"/>
      <c r="CH17" s="34"/>
      <c r="CI17" s="2"/>
      <c r="CJ17" s="38"/>
      <c r="CK17" s="39"/>
      <c r="CL17" s="2"/>
      <c r="CM17" s="2"/>
      <c r="CN17" s="15"/>
      <c r="CO17" s="38"/>
      <c r="CP17" s="39"/>
      <c r="CQ17" s="2"/>
      <c r="CR17" s="2"/>
      <c r="CS17" s="2"/>
      <c r="CT17" s="2"/>
      <c r="CU17" s="2"/>
      <c r="CV17" s="17"/>
      <c r="CW17" s="17"/>
      <c r="CX17" s="2"/>
      <c r="CY17" s="2"/>
      <c r="CZ17" s="2"/>
      <c r="DA17" s="17"/>
      <c r="DB17" s="17"/>
      <c r="DC17" s="5"/>
      <c r="DD17" s="2"/>
      <c r="DE17" s="2"/>
      <c r="DF17" s="17"/>
      <c r="DG17" s="17"/>
      <c r="DH17" s="2"/>
      <c r="DI17" s="38"/>
      <c r="DJ17" s="39"/>
      <c r="DK17" s="17"/>
      <c r="DL17" s="17"/>
      <c r="DM17" s="5"/>
      <c r="DN17" s="38"/>
      <c r="DO17" s="39"/>
      <c r="DP17" s="17"/>
      <c r="DQ17" s="17"/>
      <c r="DR17" s="5"/>
      <c r="DS17" s="38"/>
      <c r="DT17" s="39"/>
      <c r="DU17" s="17"/>
      <c r="DV17" s="17"/>
      <c r="DW17" s="2">
        <v>327100</v>
      </c>
      <c r="DX17" s="2">
        <v>327100</v>
      </c>
      <c r="DY17" s="2">
        <v>327100</v>
      </c>
      <c r="DZ17" s="18">
        <f t="shared" ref="DZ17:DZ19" si="158">DY17/DW17*100</f>
        <v>100</v>
      </c>
      <c r="EA17" s="18">
        <f t="shared" ref="EA17:EA19" si="159">DY17/DX17*100</f>
        <v>100</v>
      </c>
      <c r="EB17" s="7"/>
      <c r="EC17" s="38"/>
      <c r="ED17" s="39"/>
      <c r="EE17" s="18"/>
      <c r="EF17" s="18"/>
      <c r="EG17" s="7"/>
      <c r="EH17" s="38"/>
      <c r="EI17" s="39"/>
      <c r="EJ17" s="17"/>
      <c r="EK17" s="17"/>
      <c r="EL17" s="7"/>
      <c r="EM17" s="38"/>
      <c r="EN17" s="39"/>
      <c r="EO17" s="17"/>
      <c r="EP17" s="17"/>
      <c r="EQ17" s="2"/>
      <c r="ER17" s="6"/>
      <c r="ES17" s="2"/>
      <c r="ET17" s="2"/>
      <c r="EU17" s="2"/>
      <c r="EV17" s="5"/>
      <c r="EW17" s="6"/>
      <c r="EX17" s="2"/>
      <c r="EY17" s="2"/>
      <c r="EZ17" s="2"/>
      <c r="FA17" s="7"/>
      <c r="FB17" s="6"/>
      <c r="FC17" s="2"/>
      <c r="FD17" s="2"/>
      <c r="FE17" s="2"/>
      <c r="FF17" s="2"/>
      <c r="FG17" s="2"/>
      <c r="FH17" s="2"/>
      <c r="FI17" s="2"/>
      <c r="FJ17" s="17"/>
      <c r="FK17" s="6"/>
      <c r="FL17" s="6"/>
      <c r="FM17" s="6"/>
      <c r="FN17" s="18"/>
      <c r="FO17" s="18"/>
      <c r="FP17" s="7"/>
      <c r="FQ17" s="38"/>
      <c r="FR17" s="39"/>
      <c r="FS17" s="18"/>
      <c r="FT17" s="18"/>
      <c r="FU17" s="7"/>
      <c r="FV17" s="6"/>
      <c r="FW17" s="6"/>
      <c r="FX17" s="18"/>
      <c r="FY17" s="18"/>
      <c r="FZ17" s="7"/>
      <c r="GA17" s="38"/>
      <c r="GB17" s="2"/>
      <c r="GC17" s="17"/>
      <c r="GD17" s="17"/>
      <c r="GE17" s="7"/>
      <c r="GF17" s="6"/>
      <c r="GG17" s="2"/>
      <c r="GH17" s="17"/>
      <c r="GI17" s="17"/>
      <c r="GJ17" s="5"/>
      <c r="GK17" s="6"/>
      <c r="GL17" s="2"/>
      <c r="GM17" s="2"/>
      <c r="GN17" s="2"/>
      <c r="GO17" s="2"/>
      <c r="GP17" s="6"/>
      <c r="GQ17" s="2"/>
      <c r="GR17" s="2"/>
      <c r="GS17" s="2"/>
      <c r="GT17" s="2"/>
      <c r="GU17" s="2"/>
      <c r="GV17" s="2"/>
      <c r="GW17" s="17"/>
      <c r="GX17" s="17"/>
      <c r="GY17" s="6">
        <v>48726200</v>
      </c>
      <c r="GZ17" s="6">
        <v>355135200</v>
      </c>
      <c r="HA17" s="6">
        <v>355135200</v>
      </c>
      <c r="HB17" s="52" t="s">
        <v>167</v>
      </c>
      <c r="HC17" s="18">
        <f t="shared" si="132"/>
        <v>100</v>
      </c>
      <c r="HD17" s="6">
        <v>9169100</v>
      </c>
      <c r="HE17" s="6">
        <v>7916100</v>
      </c>
      <c r="HF17" s="6">
        <v>7885680.3499999996</v>
      </c>
      <c r="HG17" s="18">
        <f t="shared" si="73"/>
        <v>86.002773990904231</v>
      </c>
      <c r="HH17" s="18">
        <f t="shared" si="74"/>
        <v>99.615724283422395</v>
      </c>
      <c r="HI17" s="5"/>
      <c r="HJ17" s="6"/>
      <c r="HK17" s="2"/>
      <c r="HL17" s="2"/>
      <c r="HM17" s="2"/>
      <c r="HN17" s="6"/>
      <c r="HO17" s="6"/>
      <c r="HP17" s="6"/>
      <c r="HQ17" s="18"/>
      <c r="HR17" s="18"/>
      <c r="HS17" s="6"/>
      <c r="HT17" s="6"/>
      <c r="HU17" s="6"/>
      <c r="HV17" s="18"/>
      <c r="HW17" s="18"/>
      <c r="HX17" s="15"/>
      <c r="HY17" s="6"/>
      <c r="HZ17" s="2"/>
      <c r="IA17" s="2"/>
      <c r="IB17" s="2"/>
      <c r="IC17" s="15"/>
      <c r="ID17" s="6"/>
      <c r="IE17" s="2"/>
      <c r="IF17" s="2"/>
      <c r="IG17" s="2"/>
      <c r="IH17" s="2"/>
      <c r="II17" s="38"/>
      <c r="IJ17" s="2"/>
      <c r="IK17" s="2"/>
      <c r="IL17" s="17"/>
      <c r="IM17" s="2"/>
      <c r="IN17" s="38"/>
      <c r="IO17" s="2"/>
      <c r="IP17" s="2"/>
      <c r="IQ17" s="17"/>
      <c r="IR17" s="6"/>
      <c r="IS17" s="6"/>
      <c r="IT17" s="6"/>
      <c r="IU17" s="18"/>
      <c r="IV17" s="18"/>
      <c r="IW17" s="6"/>
      <c r="IX17" s="6"/>
      <c r="IY17" s="6"/>
      <c r="IZ17" s="18"/>
      <c r="JA17" s="18"/>
      <c r="JB17" s="6">
        <v>6663000</v>
      </c>
      <c r="JC17" s="6">
        <v>35265788</v>
      </c>
      <c r="JD17" s="6">
        <v>35265741.979999997</v>
      </c>
      <c r="JE17" s="52" t="s">
        <v>167</v>
      </c>
      <c r="JF17" s="18">
        <f t="shared" si="87"/>
        <v>99.999869505255333</v>
      </c>
      <c r="JG17" s="6">
        <v>326400</v>
      </c>
      <c r="JH17" s="6">
        <v>15113910</v>
      </c>
      <c r="JI17" s="6">
        <v>15113889.42</v>
      </c>
      <c r="JJ17" s="52" t="s">
        <v>167</v>
      </c>
      <c r="JK17" s="18">
        <f t="shared" si="88"/>
        <v>99.999863834044262</v>
      </c>
      <c r="JL17" s="7"/>
      <c r="JM17" s="6"/>
      <c r="JN17" s="6"/>
      <c r="JO17" s="18"/>
      <c r="JP17" s="18"/>
      <c r="JQ17" s="7"/>
      <c r="JR17" s="6"/>
      <c r="JS17" s="2"/>
      <c r="JT17" s="2"/>
      <c r="JU17" s="2"/>
      <c r="JV17" s="7"/>
      <c r="JW17" s="6"/>
      <c r="JX17" s="2"/>
      <c r="JY17" s="2"/>
      <c r="JZ17" s="2"/>
      <c r="KA17" s="7"/>
      <c r="KB17" s="6"/>
      <c r="KC17" s="2"/>
      <c r="KD17" s="17"/>
      <c r="KE17" s="17"/>
      <c r="KF17" s="17"/>
      <c r="KG17" s="17"/>
      <c r="KH17" s="17"/>
      <c r="KI17" s="17"/>
      <c r="KJ17" s="17"/>
      <c r="KK17" s="6">
        <v>50000000</v>
      </c>
      <c r="KL17" s="6">
        <v>51656400</v>
      </c>
      <c r="KM17" s="6">
        <v>51656400</v>
      </c>
      <c r="KN17" s="18">
        <f t="shared" si="98"/>
        <v>103.31280000000001</v>
      </c>
      <c r="KO17" s="18">
        <f t="shared" si="99"/>
        <v>100</v>
      </c>
      <c r="KP17" s="6"/>
      <c r="KQ17" s="6">
        <v>79400</v>
      </c>
      <c r="KR17" s="6">
        <v>79297.399999999994</v>
      </c>
      <c r="KS17" s="18"/>
      <c r="KT17" s="18">
        <f t="shared" si="100"/>
        <v>99.870780856423167</v>
      </c>
      <c r="KU17" s="6">
        <v>9582000</v>
      </c>
      <c r="KV17" s="6">
        <v>9534031.3000000007</v>
      </c>
      <c r="KW17" s="6">
        <v>9534031.2799999993</v>
      </c>
      <c r="KX17" s="18">
        <f t="shared" si="101"/>
        <v>99.499387184303899</v>
      </c>
      <c r="KY17" s="18">
        <f t="shared" si="102"/>
        <v>99.999999790225132</v>
      </c>
      <c r="KZ17" s="6">
        <v>6126100</v>
      </c>
      <c r="LA17" s="6">
        <v>6095528.2000000002</v>
      </c>
      <c r="LB17" s="6">
        <v>6095528.2000000002</v>
      </c>
      <c r="LC17" s="18">
        <f t="shared" si="103"/>
        <v>99.500958195262896</v>
      </c>
      <c r="LD17" s="18">
        <f t="shared" si="104"/>
        <v>100</v>
      </c>
      <c r="LE17" s="5"/>
      <c r="LF17" s="6"/>
      <c r="LG17" s="2"/>
      <c r="LH17" s="18"/>
      <c r="LI17" s="18"/>
      <c r="LJ17" s="7"/>
      <c r="LK17" s="6"/>
      <c r="LL17" s="2"/>
      <c r="LM17" s="2"/>
      <c r="LN17" s="2"/>
      <c r="LO17" s="5"/>
      <c r="LP17" s="6"/>
      <c r="LQ17" s="2"/>
      <c r="LR17" s="17"/>
      <c r="LS17" s="17"/>
      <c r="LT17" s="5"/>
      <c r="LU17" s="6"/>
      <c r="LV17" s="2"/>
      <c r="LW17" s="17"/>
      <c r="LX17" s="17"/>
      <c r="LY17" s="6">
        <v>32652500</v>
      </c>
      <c r="LZ17" s="6">
        <v>33417400</v>
      </c>
      <c r="MA17" s="6">
        <v>33417400</v>
      </c>
      <c r="MB17" s="18">
        <f t="shared" si="108"/>
        <v>102.34254651251817</v>
      </c>
      <c r="MC17" s="18">
        <f t="shared" si="109"/>
        <v>100</v>
      </c>
      <c r="MD17" s="7"/>
      <c r="ME17" s="6">
        <v>3007600</v>
      </c>
      <c r="MF17" s="6">
        <v>3007600</v>
      </c>
      <c r="MG17" s="18"/>
      <c r="MH17" s="18">
        <f t="shared" si="111"/>
        <v>100</v>
      </c>
      <c r="MI17" s="6">
        <v>4002200</v>
      </c>
      <c r="MJ17" s="6">
        <v>4699400</v>
      </c>
      <c r="MK17" s="6">
        <v>4699400</v>
      </c>
      <c r="ML17" s="18">
        <f t="shared" si="156"/>
        <v>117.42041876967669</v>
      </c>
      <c r="MM17" s="18">
        <f t="shared" si="148"/>
        <v>100</v>
      </c>
      <c r="MN17" s="6">
        <v>607900</v>
      </c>
      <c r="MO17" s="6">
        <v>54300</v>
      </c>
      <c r="MP17" s="6">
        <v>54188</v>
      </c>
      <c r="MQ17" s="18">
        <f t="shared" si="114"/>
        <v>8.9139661128475076</v>
      </c>
      <c r="MR17" s="18">
        <f t="shared" si="115"/>
        <v>99.793738489871089</v>
      </c>
      <c r="MS17" s="7"/>
      <c r="MT17" s="6"/>
      <c r="MU17" s="2"/>
      <c r="MV17" s="2"/>
      <c r="MW17" s="2"/>
      <c r="MX17" s="7"/>
      <c r="MY17" s="6"/>
      <c r="MZ17" s="2"/>
      <c r="NA17" s="2"/>
      <c r="NB17" s="2"/>
      <c r="NC17" s="6">
        <v>393700</v>
      </c>
      <c r="ND17" s="6">
        <v>393700</v>
      </c>
      <c r="NE17" s="6">
        <v>393687.45</v>
      </c>
      <c r="NF17" s="18">
        <f t="shared" si="24"/>
        <v>99.996812293624586</v>
      </c>
      <c r="NG17" s="18">
        <f t="shared" si="25"/>
        <v>99.996812293624586</v>
      </c>
      <c r="NH17" s="5"/>
      <c r="NI17" s="6"/>
      <c r="NJ17" s="2"/>
      <c r="NK17" s="18"/>
      <c r="NL17" s="18"/>
      <c r="NM17" s="5"/>
      <c r="NN17" s="6"/>
      <c r="NO17" s="2"/>
      <c r="NP17" s="18"/>
      <c r="NQ17" s="18"/>
      <c r="NR17" s="6"/>
      <c r="NS17" s="6"/>
      <c r="NT17" s="6"/>
      <c r="NU17" s="18"/>
      <c r="NV17" s="18"/>
      <c r="NW17" s="6">
        <v>434300</v>
      </c>
      <c r="NX17" s="6">
        <v>434300</v>
      </c>
      <c r="NY17" s="6">
        <v>434300</v>
      </c>
      <c r="NZ17" s="18">
        <f t="shared" si="26"/>
        <v>100</v>
      </c>
      <c r="OA17" s="18">
        <f t="shared" si="27"/>
        <v>100</v>
      </c>
      <c r="OB17" s="6">
        <v>99400</v>
      </c>
      <c r="OC17" s="6">
        <v>99400</v>
      </c>
      <c r="OD17" s="6">
        <v>99400</v>
      </c>
      <c r="OE17" s="18">
        <f t="shared" si="136"/>
        <v>100</v>
      </c>
      <c r="OF17" s="18">
        <f t="shared" si="137"/>
        <v>100</v>
      </c>
      <c r="OG17" s="10"/>
      <c r="OH17" s="6"/>
      <c r="OI17" s="6"/>
      <c r="OJ17" s="18"/>
      <c r="OK17" s="18"/>
      <c r="OL17" s="6"/>
      <c r="OM17" s="6"/>
      <c r="ON17" s="6"/>
      <c r="OO17" s="18"/>
      <c r="OP17" s="18"/>
    </row>
    <row r="18" spans="1:406" x14ac:dyDescent="0.3">
      <c r="A18" s="4" t="s">
        <v>26</v>
      </c>
      <c r="B18" s="2">
        <f t="shared" si="138"/>
        <v>674869000</v>
      </c>
      <c r="C18" s="2">
        <f t="shared" si="139"/>
        <v>1402428124.9200001</v>
      </c>
      <c r="D18" s="2">
        <f t="shared" si="140"/>
        <v>1390922272.7700002</v>
      </c>
      <c r="E18" s="53" t="s">
        <v>167</v>
      </c>
      <c r="F18" s="14">
        <f t="shared" si="29"/>
        <v>99.179576340095423</v>
      </c>
      <c r="G18" s="2">
        <v>2520000</v>
      </c>
      <c r="H18" s="2">
        <v>640000</v>
      </c>
      <c r="I18" s="2">
        <v>576000</v>
      </c>
      <c r="J18" s="14">
        <f t="shared" si="141"/>
        <v>22.857142857142858</v>
      </c>
      <c r="K18" s="14">
        <f t="shared" si="31"/>
        <v>90</v>
      </c>
      <c r="L18" s="6"/>
      <c r="M18" s="6"/>
      <c r="N18" s="6"/>
      <c r="O18" s="48"/>
      <c r="P18" s="34"/>
      <c r="Q18" s="2"/>
      <c r="R18" s="6">
        <v>12132188.98</v>
      </c>
      <c r="S18" s="54">
        <v>10561924.390000001</v>
      </c>
      <c r="T18" s="38"/>
      <c r="U18" s="45">
        <f t="shared" si="33"/>
        <v>87.057038160313908</v>
      </c>
      <c r="V18" s="38"/>
      <c r="W18" s="6">
        <v>3097711.02</v>
      </c>
      <c r="X18" s="54">
        <v>2696775.47</v>
      </c>
      <c r="Y18" s="56"/>
      <c r="Z18" s="45">
        <f t="shared" si="34"/>
        <v>87.057038328901328</v>
      </c>
      <c r="AA18" s="6">
        <v>7738100</v>
      </c>
      <c r="AB18" s="6">
        <v>1529900</v>
      </c>
      <c r="AC18" s="6">
        <v>1529887.5</v>
      </c>
      <c r="AD18" s="18">
        <f t="shared" si="35"/>
        <v>19.770841679482043</v>
      </c>
      <c r="AE18" s="18">
        <f t="shared" si="36"/>
        <v>99.999182953134195</v>
      </c>
      <c r="AF18" s="5"/>
      <c r="AG18" s="6"/>
      <c r="AH18" s="2"/>
      <c r="AI18" s="2"/>
      <c r="AJ18" s="2"/>
      <c r="AK18" s="2"/>
      <c r="AL18" s="6"/>
      <c r="AM18" s="2"/>
      <c r="AN18" s="2"/>
      <c r="AO18" s="2"/>
      <c r="AP18" s="5"/>
      <c r="AQ18" s="6"/>
      <c r="AR18" s="6"/>
      <c r="AS18" s="2"/>
      <c r="AT18" s="45"/>
      <c r="AU18" s="5"/>
      <c r="AV18" s="6"/>
      <c r="AW18" s="6"/>
      <c r="AX18" s="2"/>
      <c r="AY18" s="8"/>
      <c r="AZ18" s="5"/>
      <c r="BA18" s="6"/>
      <c r="BB18" s="6"/>
      <c r="BC18" s="2"/>
      <c r="BD18" s="2"/>
      <c r="BE18" s="2"/>
      <c r="BF18" s="6"/>
      <c r="BG18" s="6"/>
      <c r="BH18" s="2"/>
      <c r="BI18" s="2"/>
      <c r="BJ18" s="5"/>
      <c r="BK18" s="6"/>
      <c r="BL18" s="6"/>
      <c r="BM18" s="6"/>
      <c r="BN18" s="18"/>
      <c r="BO18" s="5"/>
      <c r="BP18" s="38"/>
      <c r="BQ18" s="39"/>
      <c r="BR18" s="8"/>
      <c r="BS18" s="8"/>
      <c r="BT18" s="7"/>
      <c r="BU18" s="6"/>
      <c r="BV18" s="6"/>
      <c r="BW18" s="8"/>
      <c r="BX18" s="8"/>
      <c r="BY18" s="15"/>
      <c r="BZ18" s="6"/>
      <c r="CA18" s="2"/>
      <c r="CB18" s="10"/>
      <c r="CC18" s="18"/>
      <c r="CD18" s="7"/>
      <c r="CE18" s="38"/>
      <c r="CF18" s="39"/>
      <c r="CG18" s="34"/>
      <c r="CH18" s="34"/>
      <c r="CI18" s="2"/>
      <c r="CJ18" s="38"/>
      <c r="CK18" s="39"/>
      <c r="CL18" s="2"/>
      <c r="CM18" s="2"/>
      <c r="CN18" s="15"/>
      <c r="CO18" s="38"/>
      <c r="CP18" s="39"/>
      <c r="CQ18" s="2"/>
      <c r="CR18" s="2"/>
      <c r="CS18" s="2"/>
      <c r="CT18" s="2"/>
      <c r="CU18" s="2"/>
      <c r="CV18" s="17"/>
      <c r="CW18" s="17"/>
      <c r="CX18" s="2">
        <v>62180800</v>
      </c>
      <c r="CY18" s="2"/>
      <c r="CZ18" s="2"/>
      <c r="DA18" s="17"/>
      <c r="DB18" s="17"/>
      <c r="DC18" s="2">
        <v>88427200</v>
      </c>
      <c r="DD18" s="2">
        <v>23425600</v>
      </c>
      <c r="DE18" s="2">
        <v>23425564.100000001</v>
      </c>
      <c r="DF18" s="18">
        <f>DE18/DC18*100</f>
        <v>26.491355714078928</v>
      </c>
      <c r="DG18" s="18">
        <f t="shared" ref="DG18:DG30" si="160">DE18/DD18*100</f>
        <v>99.999846748855958</v>
      </c>
      <c r="DH18" s="2">
        <v>56535400</v>
      </c>
      <c r="DI18" s="2">
        <v>14977000</v>
      </c>
      <c r="DJ18" s="2">
        <v>14977000</v>
      </c>
      <c r="DK18" s="18">
        <f t="shared" ref="DK18" si="161">DJ18/DH18*100</f>
        <v>26.491366471272865</v>
      </c>
      <c r="DL18" s="18">
        <f t="shared" si="8"/>
        <v>100</v>
      </c>
      <c r="DM18" s="2">
        <v>146346100</v>
      </c>
      <c r="DN18" s="2">
        <v>370761700</v>
      </c>
      <c r="DO18" s="2">
        <v>365846968.86000001</v>
      </c>
      <c r="DP18" s="52" t="s">
        <v>167</v>
      </c>
      <c r="DQ18" s="18">
        <f t="shared" si="52"/>
        <v>98.674423183408649</v>
      </c>
      <c r="DR18" s="5"/>
      <c r="DS18" s="38"/>
      <c r="DT18" s="39"/>
      <c r="DU18" s="17"/>
      <c r="DV18" s="17"/>
      <c r="DW18" s="2">
        <v>349700</v>
      </c>
      <c r="DX18" s="2">
        <v>349700</v>
      </c>
      <c r="DY18" s="2">
        <v>349700</v>
      </c>
      <c r="DZ18" s="18">
        <f t="shared" si="158"/>
        <v>100</v>
      </c>
      <c r="EA18" s="18">
        <f t="shared" si="159"/>
        <v>100</v>
      </c>
      <c r="EB18" s="7"/>
      <c r="EC18" s="38"/>
      <c r="ED18" s="39"/>
      <c r="EE18" s="6"/>
      <c r="EF18" s="18"/>
      <c r="EG18" s="7"/>
      <c r="EH18" s="38"/>
      <c r="EI18" s="39"/>
      <c r="EJ18" s="18"/>
      <c r="EK18" s="18"/>
      <c r="EL18" s="7"/>
      <c r="EM18" s="38"/>
      <c r="EN18" s="39"/>
      <c r="EO18" s="18"/>
      <c r="EP18" s="18"/>
      <c r="EQ18" s="2"/>
      <c r="ER18" s="6"/>
      <c r="ES18" s="2"/>
      <c r="ET18" s="2"/>
      <c r="EU18" s="2"/>
      <c r="EV18" s="5"/>
      <c r="EW18" s="6"/>
      <c r="EX18" s="2"/>
      <c r="EY18" s="2"/>
      <c r="EZ18" s="2"/>
      <c r="FA18" s="7"/>
      <c r="FB18" s="6"/>
      <c r="FC18" s="2"/>
      <c r="FD18" s="2"/>
      <c r="FE18" s="2"/>
      <c r="FF18" s="2"/>
      <c r="FG18" s="2"/>
      <c r="FH18" s="2"/>
      <c r="FI18" s="2"/>
      <c r="FJ18" s="17"/>
      <c r="FK18" s="6">
        <v>591400</v>
      </c>
      <c r="FL18" s="6">
        <v>591400</v>
      </c>
      <c r="FM18" s="6">
        <v>591400</v>
      </c>
      <c r="FN18" s="18">
        <f t="shared" si="129"/>
        <v>100</v>
      </c>
      <c r="FO18" s="18">
        <f t="shared" si="130"/>
        <v>100</v>
      </c>
      <c r="FP18" s="7"/>
      <c r="FQ18" s="38"/>
      <c r="FR18" s="39"/>
      <c r="FS18" s="18"/>
      <c r="FT18" s="18"/>
      <c r="FU18" s="7"/>
      <c r="FV18" s="6"/>
      <c r="FW18" s="6"/>
      <c r="FX18" s="18"/>
      <c r="FY18" s="18"/>
      <c r="FZ18" s="7"/>
      <c r="GA18" s="38"/>
      <c r="GB18" s="2"/>
      <c r="GC18" s="17"/>
      <c r="GD18" s="17"/>
      <c r="GE18" s="7"/>
      <c r="GF18" s="6"/>
      <c r="GG18" s="2"/>
      <c r="GH18" s="17"/>
      <c r="GI18" s="17"/>
      <c r="GJ18" s="5"/>
      <c r="GK18" s="6"/>
      <c r="GL18" s="2"/>
      <c r="GM18" s="2"/>
      <c r="GN18" s="2"/>
      <c r="GO18" s="2"/>
      <c r="GP18" s="6"/>
      <c r="GQ18" s="2"/>
      <c r="GR18" s="2"/>
      <c r="GS18" s="2"/>
      <c r="GT18" s="2">
        <v>82788400</v>
      </c>
      <c r="GU18" s="2">
        <v>80125200</v>
      </c>
      <c r="GV18" s="2">
        <v>80125200</v>
      </c>
      <c r="GW18" s="18">
        <f>GV18/GT18*100</f>
        <v>96.783124205806615</v>
      </c>
      <c r="GX18" s="18">
        <f>GV18/GU18*100</f>
        <v>100</v>
      </c>
      <c r="GY18" s="6">
        <v>99367900</v>
      </c>
      <c r="GZ18" s="6">
        <v>509677800</v>
      </c>
      <c r="HA18" s="6">
        <v>509600823.18000001</v>
      </c>
      <c r="HB18" s="52" t="s">
        <v>167</v>
      </c>
      <c r="HC18" s="18">
        <f t="shared" si="132"/>
        <v>99.984896964317457</v>
      </c>
      <c r="HD18" s="6">
        <v>18698600</v>
      </c>
      <c r="HE18" s="6">
        <v>7974000</v>
      </c>
      <c r="HF18" s="6">
        <v>4484514.04</v>
      </c>
      <c r="HG18" s="18">
        <f t="shared" si="73"/>
        <v>23.983154032922251</v>
      </c>
      <c r="HH18" s="18">
        <f t="shared" si="74"/>
        <v>56.239202909455734</v>
      </c>
      <c r="HI18" s="5"/>
      <c r="HJ18" s="6"/>
      <c r="HK18" s="2"/>
      <c r="HL18" s="2"/>
      <c r="HM18" s="2"/>
      <c r="HN18" s="6"/>
      <c r="HO18" s="6"/>
      <c r="HP18" s="6"/>
      <c r="HQ18" s="18"/>
      <c r="HR18" s="18"/>
      <c r="HS18" s="6"/>
      <c r="HT18" s="6"/>
      <c r="HU18" s="6"/>
      <c r="HV18" s="18"/>
      <c r="HW18" s="18"/>
      <c r="HX18" s="15"/>
      <c r="HY18" s="6"/>
      <c r="HZ18" s="2"/>
      <c r="IA18" s="2"/>
      <c r="IB18" s="2"/>
      <c r="IC18" s="15"/>
      <c r="ID18" s="6"/>
      <c r="IE18" s="2"/>
      <c r="IF18" s="2"/>
      <c r="IG18" s="2"/>
      <c r="IH18" s="2"/>
      <c r="II18" s="38"/>
      <c r="IJ18" s="2"/>
      <c r="IK18" s="2"/>
      <c r="IL18" s="17"/>
      <c r="IM18" s="2"/>
      <c r="IN18" s="38"/>
      <c r="IO18" s="2"/>
      <c r="IP18" s="2"/>
      <c r="IQ18" s="17"/>
      <c r="IR18" s="6">
        <v>14268900</v>
      </c>
      <c r="IS18" s="6">
        <v>60297700</v>
      </c>
      <c r="IT18" s="6">
        <v>59970990.829999998</v>
      </c>
      <c r="IU18" s="52" t="s">
        <v>167</v>
      </c>
      <c r="IV18" s="18">
        <f t="shared" ref="IV18:IV21" si="162">IT18/IS18*100</f>
        <v>99.458173081228622</v>
      </c>
      <c r="IW18" s="6">
        <v>25831900</v>
      </c>
      <c r="IX18" s="6">
        <v>235400600</v>
      </c>
      <c r="IY18" s="6">
        <v>235365085.16999999</v>
      </c>
      <c r="IZ18" s="52" t="s">
        <v>167</v>
      </c>
      <c r="JA18" s="18">
        <f t="shared" si="134"/>
        <v>99.984913024860589</v>
      </c>
      <c r="JB18" s="6">
        <v>2255000</v>
      </c>
      <c r="JC18" s="6">
        <v>7698353</v>
      </c>
      <c r="JD18" s="6">
        <v>7698352.8899999997</v>
      </c>
      <c r="JE18" s="52" t="s">
        <v>167</v>
      </c>
      <c r="JF18" s="18">
        <f t="shared" si="87"/>
        <v>99.999998571122944</v>
      </c>
      <c r="JG18" s="6">
        <v>110500</v>
      </c>
      <c r="JH18" s="6">
        <v>3299295</v>
      </c>
      <c r="JI18" s="6">
        <v>3299294.09</v>
      </c>
      <c r="JJ18" s="52" t="s">
        <v>167</v>
      </c>
      <c r="JK18" s="18">
        <f t="shared" si="88"/>
        <v>99.999972418349984</v>
      </c>
      <c r="JL18" s="7"/>
      <c r="JM18" s="6"/>
      <c r="JN18" s="6"/>
      <c r="JO18" s="18"/>
      <c r="JP18" s="18"/>
      <c r="JQ18" s="7"/>
      <c r="JR18" s="6"/>
      <c r="JS18" s="2"/>
      <c r="JT18" s="2"/>
      <c r="JU18" s="2"/>
      <c r="JV18" s="7"/>
      <c r="JW18" s="6"/>
      <c r="JX18" s="2"/>
      <c r="JY18" s="2"/>
      <c r="JZ18" s="2"/>
      <c r="KA18" s="7"/>
      <c r="KB18" s="6"/>
      <c r="KC18" s="2"/>
      <c r="KD18" s="17"/>
      <c r="KE18" s="17"/>
      <c r="KF18" s="17"/>
      <c r="KG18" s="17"/>
      <c r="KH18" s="17"/>
      <c r="KI18" s="17"/>
      <c r="KJ18" s="17"/>
      <c r="KK18" s="6">
        <v>11241600</v>
      </c>
      <c r="KL18" s="6">
        <v>11241600</v>
      </c>
      <c r="KM18" s="6">
        <v>11241600</v>
      </c>
      <c r="KN18" s="18">
        <f t="shared" si="98"/>
        <v>100</v>
      </c>
      <c r="KO18" s="18">
        <f t="shared" si="99"/>
        <v>100</v>
      </c>
      <c r="KP18" s="7"/>
      <c r="KQ18" s="38"/>
      <c r="KR18" s="39"/>
      <c r="KS18" s="18"/>
      <c r="KT18" s="18"/>
      <c r="KU18" s="6">
        <v>7907600</v>
      </c>
      <c r="KV18" s="6">
        <v>7907476.9199999999</v>
      </c>
      <c r="KW18" s="6">
        <v>7907476.9199999999</v>
      </c>
      <c r="KX18" s="18">
        <f t="shared" si="101"/>
        <v>99.998443522687026</v>
      </c>
      <c r="KY18" s="18">
        <f t="shared" si="102"/>
        <v>100</v>
      </c>
      <c r="KZ18" s="6">
        <v>5055600</v>
      </c>
      <c r="LA18" s="6">
        <v>5055600</v>
      </c>
      <c r="LB18" s="6">
        <v>5055600</v>
      </c>
      <c r="LC18" s="18">
        <f t="shared" si="103"/>
        <v>100</v>
      </c>
      <c r="LD18" s="18">
        <f t="shared" si="104"/>
        <v>100</v>
      </c>
      <c r="LE18" s="5"/>
      <c r="LF18" s="6"/>
      <c r="LG18" s="2"/>
      <c r="LH18" s="18"/>
      <c r="LI18" s="18"/>
      <c r="LJ18" s="7"/>
      <c r="LK18" s="6"/>
      <c r="LL18" s="2"/>
      <c r="LM18" s="2"/>
      <c r="LN18" s="2"/>
      <c r="LO18" s="5"/>
      <c r="LP18" s="6"/>
      <c r="LQ18" s="2"/>
      <c r="LR18" s="17"/>
      <c r="LS18" s="17"/>
      <c r="LT18" s="5"/>
      <c r="LU18" s="6"/>
      <c r="LV18" s="2"/>
      <c r="LW18" s="17"/>
      <c r="LX18" s="17"/>
      <c r="LY18" s="6">
        <v>35252600</v>
      </c>
      <c r="LZ18" s="6">
        <v>36058000</v>
      </c>
      <c r="MA18" s="6">
        <v>36058000</v>
      </c>
      <c r="MB18" s="18">
        <f t="shared" si="108"/>
        <v>102.28465418153554</v>
      </c>
      <c r="MC18" s="18">
        <f t="shared" si="109"/>
        <v>100</v>
      </c>
      <c r="MD18" s="7"/>
      <c r="ME18" s="6">
        <v>2626300</v>
      </c>
      <c r="MF18" s="6">
        <v>2626300</v>
      </c>
      <c r="MG18" s="18"/>
      <c r="MH18" s="18">
        <f t="shared" si="111"/>
        <v>100</v>
      </c>
      <c r="MI18" s="6">
        <v>3437400</v>
      </c>
      <c r="MJ18" s="6">
        <v>3858100</v>
      </c>
      <c r="MK18" s="6">
        <v>3858100</v>
      </c>
      <c r="ML18" s="18">
        <f t="shared" si="156"/>
        <v>112.23890149531624</v>
      </c>
      <c r="MM18" s="18">
        <f t="shared" si="148"/>
        <v>100</v>
      </c>
      <c r="MN18" s="6">
        <v>522100</v>
      </c>
      <c r="MO18" s="6">
        <v>522100</v>
      </c>
      <c r="MP18" s="6">
        <v>522100</v>
      </c>
      <c r="MQ18" s="18">
        <f t="shared" si="114"/>
        <v>100</v>
      </c>
      <c r="MR18" s="18">
        <f t="shared" si="115"/>
        <v>100</v>
      </c>
      <c r="MS18" s="7"/>
      <c r="MT18" s="6"/>
      <c r="MU18" s="2"/>
      <c r="MV18" s="2"/>
      <c r="MW18" s="2"/>
      <c r="MX18" s="7"/>
      <c r="MY18" s="6"/>
      <c r="MZ18" s="2"/>
      <c r="NA18" s="2"/>
      <c r="NB18" s="2"/>
      <c r="NC18" s="6">
        <v>2941500</v>
      </c>
      <c r="ND18" s="6">
        <v>2680100</v>
      </c>
      <c r="NE18" s="6">
        <v>2052915.6</v>
      </c>
      <c r="NF18" s="18">
        <f t="shared" si="24"/>
        <v>69.791453340132591</v>
      </c>
      <c r="NG18" s="18">
        <f t="shared" si="25"/>
        <v>76.598470206335591</v>
      </c>
      <c r="NH18" s="5"/>
      <c r="NI18" s="6"/>
      <c r="NJ18" s="2"/>
      <c r="NK18" s="18"/>
      <c r="NL18" s="18"/>
      <c r="NM18" s="5"/>
      <c r="NN18" s="6"/>
      <c r="NO18" s="2"/>
      <c r="NP18" s="18"/>
      <c r="NQ18" s="18"/>
      <c r="NR18" s="6"/>
      <c r="NS18" s="6"/>
      <c r="NT18" s="6"/>
      <c r="NU18" s="18"/>
      <c r="NV18" s="18"/>
      <c r="NW18" s="6">
        <v>239900</v>
      </c>
      <c r="NX18" s="6">
        <v>239900</v>
      </c>
      <c r="NY18" s="6">
        <v>239899.73</v>
      </c>
      <c r="NZ18" s="18">
        <f t="shared" si="26"/>
        <v>99.999887453105458</v>
      </c>
      <c r="OA18" s="18">
        <f t="shared" si="27"/>
        <v>99.999887453105458</v>
      </c>
      <c r="OB18" s="6">
        <v>154200</v>
      </c>
      <c r="OC18" s="6">
        <v>154200</v>
      </c>
      <c r="OD18" s="6">
        <v>154200</v>
      </c>
      <c r="OE18" s="18">
        <f t="shared" si="136"/>
        <v>100</v>
      </c>
      <c r="OF18" s="18">
        <f t="shared" si="137"/>
        <v>100</v>
      </c>
      <c r="OG18" s="10"/>
      <c r="OH18" s="6"/>
      <c r="OI18" s="6"/>
      <c r="OJ18" s="18"/>
      <c r="OK18" s="18"/>
      <c r="OL18" s="6">
        <v>106600</v>
      </c>
      <c r="OM18" s="6">
        <v>106600</v>
      </c>
      <c r="ON18" s="6">
        <v>106600</v>
      </c>
      <c r="OO18" s="18">
        <f t="shared" si="149"/>
        <v>100</v>
      </c>
      <c r="OP18" s="18">
        <f t="shared" si="150"/>
        <v>100</v>
      </c>
    </row>
    <row r="19" spans="1:406" x14ac:dyDescent="0.3">
      <c r="A19" s="4" t="s">
        <v>27</v>
      </c>
      <c r="B19" s="2">
        <f t="shared" si="138"/>
        <v>158380300</v>
      </c>
      <c r="C19" s="2">
        <f t="shared" si="139"/>
        <v>102773036.48</v>
      </c>
      <c r="D19" s="2">
        <f t="shared" si="140"/>
        <v>102114675.72000001</v>
      </c>
      <c r="E19" s="14">
        <f t="shared" si="0"/>
        <v>64.474354272595775</v>
      </c>
      <c r="F19" s="14">
        <f t="shared" si="29"/>
        <v>99.359403222334379</v>
      </c>
      <c r="G19" s="2"/>
      <c r="H19" s="2"/>
      <c r="I19" s="2"/>
      <c r="J19" s="14"/>
      <c r="K19" s="14"/>
      <c r="L19" s="6"/>
      <c r="M19" s="6"/>
      <c r="N19" s="6"/>
      <c r="O19" s="48"/>
      <c r="P19" s="34"/>
      <c r="Q19" s="2"/>
      <c r="R19" s="6">
        <v>7048346.2199999997</v>
      </c>
      <c r="S19" s="54">
        <v>6551589.4199999999</v>
      </c>
      <c r="T19" s="38"/>
      <c r="U19" s="45">
        <f t="shared" si="33"/>
        <v>92.952150979893261</v>
      </c>
      <c r="V19" s="38"/>
      <c r="W19" s="6">
        <v>1799653.78</v>
      </c>
      <c r="X19" s="54">
        <v>1672816.9</v>
      </c>
      <c r="Y19" s="56"/>
      <c r="Z19" s="45">
        <f t="shared" si="34"/>
        <v>92.952151052076246</v>
      </c>
      <c r="AA19" s="6">
        <v>10134500</v>
      </c>
      <c r="AB19" s="6">
        <v>3390200</v>
      </c>
      <c r="AC19" s="6">
        <v>3390140.95</v>
      </c>
      <c r="AD19" s="18">
        <f t="shared" si="35"/>
        <v>33.451486999851994</v>
      </c>
      <c r="AE19" s="18">
        <f t="shared" si="36"/>
        <v>99.998258214854587</v>
      </c>
      <c r="AF19" s="5"/>
      <c r="AG19" s="6"/>
      <c r="AH19" s="2"/>
      <c r="AI19" s="2"/>
      <c r="AJ19" s="2"/>
      <c r="AK19" s="2"/>
      <c r="AL19" s="6"/>
      <c r="AM19" s="2"/>
      <c r="AN19" s="2"/>
      <c r="AO19" s="2"/>
      <c r="AP19" s="5"/>
      <c r="AQ19" s="6">
        <v>2465425.75</v>
      </c>
      <c r="AR19" s="6">
        <v>2465425.75</v>
      </c>
      <c r="AS19" s="2"/>
      <c r="AT19" s="45">
        <f t="shared" si="38"/>
        <v>100</v>
      </c>
      <c r="AU19" s="5"/>
      <c r="AV19" s="6">
        <v>1576250.73</v>
      </c>
      <c r="AW19" s="6">
        <v>1576250.73</v>
      </c>
      <c r="AX19" s="2"/>
      <c r="AY19" s="45">
        <f t="shared" si="40"/>
        <v>100</v>
      </c>
      <c r="AZ19" s="5"/>
      <c r="BA19" s="6"/>
      <c r="BB19" s="6"/>
      <c r="BC19" s="2"/>
      <c r="BD19" s="2"/>
      <c r="BE19" s="2"/>
      <c r="BF19" s="6"/>
      <c r="BG19" s="6"/>
      <c r="BH19" s="2"/>
      <c r="BI19" s="2"/>
      <c r="BJ19" s="5"/>
      <c r="BK19" s="6">
        <v>250000</v>
      </c>
      <c r="BL19" s="6">
        <v>250000</v>
      </c>
      <c r="BM19" s="6"/>
      <c r="BN19" s="18">
        <f>BL19/BK19*100</f>
        <v>100</v>
      </c>
      <c r="BO19" s="5"/>
      <c r="BP19" s="38"/>
      <c r="BQ19" s="39"/>
      <c r="BR19" s="8"/>
      <c r="BS19" s="8"/>
      <c r="BT19" s="7"/>
      <c r="BU19" s="6"/>
      <c r="BV19" s="6"/>
      <c r="BW19" s="8"/>
      <c r="BX19" s="8"/>
      <c r="BY19" s="15"/>
      <c r="BZ19" s="6"/>
      <c r="CA19" s="2"/>
      <c r="CB19" s="10"/>
      <c r="CC19" s="18"/>
      <c r="CD19" s="7"/>
      <c r="CE19" s="38"/>
      <c r="CF19" s="39"/>
      <c r="CG19" s="34"/>
      <c r="CH19" s="34"/>
      <c r="CI19" s="2"/>
      <c r="CJ19" s="38"/>
      <c r="CK19" s="39"/>
      <c r="CL19" s="2"/>
      <c r="CM19" s="2"/>
      <c r="CN19" s="15"/>
      <c r="CO19" s="38"/>
      <c r="CP19" s="39"/>
      <c r="CQ19" s="2"/>
      <c r="CR19" s="2"/>
      <c r="CS19" s="2"/>
      <c r="CT19" s="2"/>
      <c r="CU19" s="2"/>
      <c r="CV19" s="17"/>
      <c r="CW19" s="17"/>
      <c r="CX19" s="2"/>
      <c r="CY19" s="2"/>
      <c r="CZ19" s="2"/>
      <c r="DA19" s="17"/>
      <c r="DB19" s="17"/>
      <c r="DC19" s="5"/>
      <c r="DD19" s="2"/>
      <c r="DE19" s="2"/>
      <c r="DF19" s="18"/>
      <c r="DG19" s="18"/>
      <c r="DH19" s="2"/>
      <c r="DI19" s="2"/>
      <c r="DJ19" s="2"/>
      <c r="DK19" s="17"/>
      <c r="DL19" s="17"/>
      <c r="DM19" s="5"/>
      <c r="DN19" s="6"/>
      <c r="DO19" s="2"/>
      <c r="DP19" s="2"/>
      <c r="DQ19" s="2"/>
      <c r="DR19" s="5"/>
      <c r="DS19" s="38"/>
      <c r="DT19" s="39"/>
      <c r="DU19" s="17"/>
      <c r="DV19" s="17"/>
      <c r="DW19" s="2">
        <v>353200</v>
      </c>
      <c r="DX19" s="2">
        <v>353200</v>
      </c>
      <c r="DY19" s="2">
        <v>353200</v>
      </c>
      <c r="DZ19" s="18">
        <f t="shared" si="158"/>
        <v>100</v>
      </c>
      <c r="EA19" s="18">
        <f t="shared" si="159"/>
        <v>100</v>
      </c>
      <c r="EB19" s="7"/>
      <c r="EC19" s="38"/>
      <c r="ED19" s="39"/>
      <c r="EE19" s="6"/>
      <c r="EF19" s="18"/>
      <c r="EG19" s="7"/>
      <c r="EH19" s="38"/>
      <c r="EI19" s="39"/>
      <c r="EJ19" s="17"/>
      <c r="EK19" s="17"/>
      <c r="EL19" s="7"/>
      <c r="EM19" s="6"/>
      <c r="EN19" s="2"/>
      <c r="EO19" s="17"/>
      <c r="EP19" s="17"/>
      <c r="EQ19" s="2"/>
      <c r="ER19" s="6"/>
      <c r="ES19" s="2"/>
      <c r="ET19" s="2"/>
      <c r="EU19" s="2"/>
      <c r="EV19" s="5"/>
      <c r="EW19" s="6"/>
      <c r="EX19" s="2"/>
      <c r="EY19" s="2"/>
      <c r="EZ19" s="2"/>
      <c r="FA19" s="7"/>
      <c r="FB19" s="6"/>
      <c r="FC19" s="2"/>
      <c r="FD19" s="2"/>
      <c r="FE19" s="2"/>
      <c r="FF19" s="2"/>
      <c r="FG19" s="2"/>
      <c r="FH19" s="2"/>
      <c r="FI19" s="2"/>
      <c r="FJ19" s="17"/>
      <c r="FK19" s="6">
        <v>887100</v>
      </c>
      <c r="FL19" s="6">
        <v>887100</v>
      </c>
      <c r="FM19" s="6">
        <v>887100</v>
      </c>
      <c r="FN19" s="18">
        <f t="shared" si="129"/>
        <v>100</v>
      </c>
      <c r="FO19" s="18">
        <f t="shared" si="130"/>
        <v>100</v>
      </c>
      <c r="FP19" s="7"/>
      <c r="FQ19" s="38"/>
      <c r="FR19" s="39"/>
      <c r="FS19" s="18"/>
      <c r="FT19" s="18"/>
      <c r="FU19" s="7"/>
      <c r="FV19" s="6"/>
      <c r="FW19" s="6"/>
      <c r="FX19" s="18"/>
      <c r="FY19" s="18"/>
      <c r="FZ19" s="7"/>
      <c r="GA19" s="38"/>
      <c r="GB19" s="2"/>
      <c r="GC19" s="17"/>
      <c r="GD19" s="17"/>
      <c r="GE19" s="7"/>
      <c r="GF19" s="6"/>
      <c r="GG19" s="2"/>
      <c r="GH19" s="17"/>
      <c r="GI19" s="17"/>
      <c r="GJ19" s="5"/>
      <c r="GK19" s="6"/>
      <c r="GL19" s="2"/>
      <c r="GM19" s="2"/>
      <c r="GN19" s="2"/>
      <c r="GO19" s="2"/>
      <c r="GP19" s="6"/>
      <c r="GQ19" s="2"/>
      <c r="GR19" s="2"/>
      <c r="GS19" s="2"/>
      <c r="GT19" s="2"/>
      <c r="GU19" s="2"/>
      <c r="GV19" s="2"/>
      <c r="GW19" s="18"/>
      <c r="GX19" s="18"/>
      <c r="GY19" s="6">
        <v>40058400</v>
      </c>
      <c r="GZ19" s="6"/>
      <c r="HA19" s="6"/>
      <c r="HB19" s="52"/>
      <c r="HC19" s="18"/>
      <c r="HD19" s="6">
        <v>7538000</v>
      </c>
      <c r="HE19" s="6">
        <v>3176600</v>
      </c>
      <c r="HF19" s="6">
        <v>3176569.14</v>
      </c>
      <c r="HG19" s="18">
        <f t="shared" si="73"/>
        <v>42.140742106659594</v>
      </c>
      <c r="HH19" s="18">
        <f t="shared" si="74"/>
        <v>99.999028521060268</v>
      </c>
      <c r="HI19" s="5"/>
      <c r="HJ19" s="6"/>
      <c r="HK19" s="2"/>
      <c r="HL19" s="2"/>
      <c r="HM19" s="2"/>
      <c r="HN19" s="6"/>
      <c r="HO19" s="6"/>
      <c r="HP19" s="6"/>
      <c r="HQ19" s="18"/>
      <c r="HR19" s="18"/>
      <c r="HS19" s="6"/>
      <c r="HT19" s="6"/>
      <c r="HU19" s="6"/>
      <c r="HV19" s="18"/>
      <c r="HW19" s="18"/>
      <c r="HX19" s="15"/>
      <c r="HY19" s="6"/>
      <c r="HZ19" s="2"/>
      <c r="IA19" s="2"/>
      <c r="IB19" s="2"/>
      <c r="IC19" s="15"/>
      <c r="ID19" s="6"/>
      <c r="IE19" s="2"/>
      <c r="IF19" s="2"/>
      <c r="IG19" s="2"/>
      <c r="IH19" s="2"/>
      <c r="II19" s="38"/>
      <c r="IJ19" s="2"/>
      <c r="IK19" s="2"/>
      <c r="IL19" s="17"/>
      <c r="IM19" s="2"/>
      <c r="IN19" s="38"/>
      <c r="IO19" s="2"/>
      <c r="IP19" s="2"/>
      <c r="IQ19" s="17"/>
      <c r="IR19" s="6"/>
      <c r="IS19" s="6"/>
      <c r="IT19" s="6"/>
      <c r="IU19" s="18"/>
      <c r="IV19" s="18"/>
      <c r="IW19" s="6"/>
      <c r="IX19" s="6"/>
      <c r="IY19" s="6"/>
      <c r="IZ19" s="18"/>
      <c r="JA19" s="18"/>
      <c r="JB19" s="6">
        <v>1025000</v>
      </c>
      <c r="JC19" s="6">
        <v>5865412</v>
      </c>
      <c r="JD19" s="6">
        <v>5865411.7199999997</v>
      </c>
      <c r="JE19" s="52" t="s">
        <v>167</v>
      </c>
      <c r="JF19" s="18">
        <f t="shared" si="87"/>
        <v>99.999995226251798</v>
      </c>
      <c r="JG19" s="6">
        <v>50200</v>
      </c>
      <c r="JH19" s="6">
        <v>2513748</v>
      </c>
      <c r="JI19" s="6">
        <v>2513747.88</v>
      </c>
      <c r="JJ19" s="52" t="s">
        <v>167</v>
      </c>
      <c r="JK19" s="18">
        <f t="shared" si="88"/>
        <v>99.999995226251798</v>
      </c>
      <c r="JL19" s="7"/>
      <c r="JM19" s="6"/>
      <c r="JN19" s="6"/>
      <c r="JO19" s="18"/>
      <c r="JP19" s="18"/>
      <c r="JQ19" s="7"/>
      <c r="JR19" s="6"/>
      <c r="JS19" s="2"/>
      <c r="JT19" s="2"/>
      <c r="JU19" s="2"/>
      <c r="JV19" s="7"/>
      <c r="JW19" s="6"/>
      <c r="JX19" s="2"/>
      <c r="JY19" s="2"/>
      <c r="JZ19" s="2"/>
      <c r="KA19" s="7"/>
      <c r="KB19" s="6"/>
      <c r="KC19" s="2"/>
      <c r="KD19" s="17"/>
      <c r="KE19" s="17"/>
      <c r="KF19" s="17"/>
      <c r="KG19" s="17"/>
      <c r="KH19" s="17"/>
      <c r="KI19" s="17"/>
      <c r="KJ19" s="17"/>
      <c r="KK19" s="6">
        <v>40810300</v>
      </c>
      <c r="KL19" s="6">
        <v>31262500</v>
      </c>
      <c r="KM19" s="6">
        <v>31262471.640000001</v>
      </c>
      <c r="KN19" s="18">
        <f t="shared" si="98"/>
        <v>76.604366152662436</v>
      </c>
      <c r="KO19" s="18">
        <f t="shared" si="99"/>
        <v>99.999909284286289</v>
      </c>
      <c r="KP19" s="7"/>
      <c r="KQ19" s="38"/>
      <c r="KR19" s="39"/>
      <c r="KS19" s="18"/>
      <c r="KT19" s="18"/>
      <c r="KU19" s="6">
        <v>10606100</v>
      </c>
      <c r="KV19" s="6"/>
      <c r="KW19" s="6"/>
      <c r="KX19" s="18"/>
      <c r="KY19" s="18"/>
      <c r="KZ19" s="6">
        <v>6780900</v>
      </c>
      <c r="LA19" s="6"/>
      <c r="LB19" s="6"/>
      <c r="LC19" s="18"/>
      <c r="LD19" s="18"/>
      <c r="LE19" s="5"/>
      <c r="LF19" s="6"/>
      <c r="LG19" s="2"/>
      <c r="LH19" s="18"/>
      <c r="LI19" s="18"/>
      <c r="LJ19" s="7"/>
      <c r="LK19" s="6"/>
      <c r="LL19" s="2"/>
      <c r="LM19" s="2"/>
      <c r="LN19" s="2"/>
      <c r="LO19" s="5"/>
      <c r="LP19" s="6"/>
      <c r="LQ19" s="2"/>
      <c r="LR19" s="17"/>
      <c r="LS19" s="17"/>
      <c r="LT19" s="5"/>
      <c r="LU19" s="6"/>
      <c r="LV19" s="2"/>
      <c r="LW19" s="17"/>
      <c r="LX19" s="17"/>
      <c r="LY19" s="6">
        <v>34683400</v>
      </c>
      <c r="LZ19" s="6">
        <v>35495800</v>
      </c>
      <c r="MA19" s="6">
        <v>35495800</v>
      </c>
      <c r="MB19" s="18">
        <f t="shared" si="108"/>
        <v>102.3423309133476</v>
      </c>
      <c r="MC19" s="18">
        <f t="shared" si="109"/>
        <v>100</v>
      </c>
      <c r="MD19" s="7"/>
      <c r="ME19" s="6">
        <v>2756000</v>
      </c>
      <c r="MF19" s="6">
        <v>2755999.78</v>
      </c>
      <c r="MG19" s="18"/>
      <c r="MH19" s="18">
        <f t="shared" si="111"/>
        <v>99.999992017416545</v>
      </c>
      <c r="MI19" s="6">
        <v>4025600</v>
      </c>
      <c r="MJ19" s="6">
        <v>2538000</v>
      </c>
      <c r="MK19" s="6">
        <v>2538000</v>
      </c>
      <c r="ML19" s="18">
        <f t="shared" si="156"/>
        <v>63.046502384737678</v>
      </c>
      <c r="MM19" s="18">
        <f t="shared" si="148"/>
        <v>100</v>
      </c>
      <c r="MN19" s="6">
        <v>611500</v>
      </c>
      <c r="MO19" s="6">
        <v>611500</v>
      </c>
      <c r="MP19" s="6">
        <v>605497.18999999994</v>
      </c>
      <c r="MQ19" s="18">
        <f t="shared" si="114"/>
        <v>99.018346688470956</v>
      </c>
      <c r="MR19" s="18">
        <f t="shared" si="115"/>
        <v>99.018346688470956</v>
      </c>
      <c r="MS19" s="7"/>
      <c r="MT19" s="6"/>
      <c r="MU19" s="2"/>
      <c r="MV19" s="2"/>
      <c r="MW19" s="2"/>
      <c r="MX19" s="7"/>
      <c r="MY19" s="6"/>
      <c r="MZ19" s="2"/>
      <c r="NA19" s="2"/>
      <c r="NB19" s="2"/>
      <c r="NC19" s="6">
        <v>65800</v>
      </c>
      <c r="ND19" s="6">
        <v>33000</v>
      </c>
      <c r="NE19" s="6">
        <v>4354.62</v>
      </c>
      <c r="NF19" s="18">
        <f t="shared" si="24"/>
        <v>6.6179635258358651</v>
      </c>
      <c r="NG19" s="18">
        <f t="shared" si="25"/>
        <v>13.195818181818181</v>
      </c>
      <c r="NH19" s="5"/>
      <c r="NI19" s="6"/>
      <c r="NJ19" s="2"/>
      <c r="NK19" s="18"/>
      <c r="NL19" s="18"/>
      <c r="NM19" s="5"/>
      <c r="NN19" s="6"/>
      <c r="NO19" s="2"/>
      <c r="NP19" s="18"/>
      <c r="NQ19" s="18"/>
      <c r="NR19" s="6"/>
      <c r="NS19" s="6"/>
      <c r="NT19" s="6"/>
      <c r="NU19" s="18"/>
      <c r="NV19" s="18"/>
      <c r="NW19" s="6">
        <v>537200</v>
      </c>
      <c r="NX19" s="6">
        <v>537200</v>
      </c>
      <c r="NY19" s="6">
        <v>537200</v>
      </c>
      <c r="NZ19" s="18">
        <f t="shared" si="26"/>
        <v>100</v>
      </c>
      <c r="OA19" s="18">
        <f t="shared" si="27"/>
        <v>100</v>
      </c>
      <c r="OB19" s="6">
        <v>106500</v>
      </c>
      <c r="OC19" s="6">
        <v>106500</v>
      </c>
      <c r="OD19" s="6">
        <v>106500</v>
      </c>
      <c r="OE19" s="18">
        <f t="shared" si="136"/>
        <v>100</v>
      </c>
      <c r="OF19" s="18">
        <f t="shared" si="137"/>
        <v>100</v>
      </c>
      <c r="OG19" s="10"/>
      <c r="OH19" s="6"/>
      <c r="OI19" s="6"/>
      <c r="OJ19" s="18"/>
      <c r="OK19" s="18"/>
      <c r="OL19" s="6">
        <v>106600</v>
      </c>
      <c r="OM19" s="6">
        <v>106600</v>
      </c>
      <c r="ON19" s="6">
        <v>106600</v>
      </c>
      <c r="OO19" s="18">
        <f t="shared" si="149"/>
        <v>100</v>
      </c>
      <c r="OP19" s="18">
        <f t="shared" si="150"/>
        <v>100</v>
      </c>
    </row>
    <row r="20" spans="1:406" x14ac:dyDescent="0.3">
      <c r="A20" s="4" t="s">
        <v>28</v>
      </c>
      <c r="B20" s="2">
        <f t="shared" si="138"/>
        <v>387996300</v>
      </c>
      <c r="C20" s="2">
        <f t="shared" si="139"/>
        <v>299173305.74000001</v>
      </c>
      <c r="D20" s="2">
        <f t="shared" si="140"/>
        <v>247547325.38</v>
      </c>
      <c r="E20" s="14">
        <f t="shared" si="0"/>
        <v>63.801465472737753</v>
      </c>
      <c r="F20" s="14">
        <f t="shared" si="29"/>
        <v>82.743787841530832</v>
      </c>
      <c r="G20" s="2"/>
      <c r="H20" s="2"/>
      <c r="I20" s="2"/>
      <c r="J20" s="14"/>
      <c r="K20" s="14"/>
      <c r="L20" s="6"/>
      <c r="M20" s="6"/>
      <c r="N20" s="6"/>
      <c r="O20" s="14"/>
      <c r="P20" s="34"/>
      <c r="Q20" s="2"/>
      <c r="R20" s="6">
        <v>7739001.2999999998</v>
      </c>
      <c r="S20" s="54">
        <v>5980756.6500000004</v>
      </c>
      <c r="T20" s="38"/>
      <c r="U20" s="45">
        <f t="shared" si="33"/>
        <v>77.280729362327421</v>
      </c>
      <c r="V20" s="38"/>
      <c r="W20" s="6">
        <v>1975998.7</v>
      </c>
      <c r="X20" s="54">
        <v>1527066.2</v>
      </c>
      <c r="Y20" s="56"/>
      <c r="Z20" s="45">
        <f t="shared" si="34"/>
        <v>77.280728980236674</v>
      </c>
      <c r="AA20" s="6">
        <v>9544900</v>
      </c>
      <c r="AB20" s="6">
        <v>2762000</v>
      </c>
      <c r="AC20" s="6">
        <v>2761883.78</v>
      </c>
      <c r="AD20" s="18">
        <f t="shared" si="35"/>
        <v>28.935701578853628</v>
      </c>
      <c r="AE20" s="18">
        <f t="shared" si="36"/>
        <v>99.995792179580008</v>
      </c>
      <c r="AF20" s="5"/>
      <c r="AG20" s="6"/>
      <c r="AH20" s="2"/>
      <c r="AI20" s="2"/>
      <c r="AJ20" s="2"/>
      <c r="AK20" s="2"/>
      <c r="AL20" s="6"/>
      <c r="AM20" s="2"/>
      <c r="AN20" s="2"/>
      <c r="AO20" s="2"/>
      <c r="AP20" s="5"/>
      <c r="AQ20" s="6">
        <v>1223497.45</v>
      </c>
      <c r="AR20" s="6">
        <v>1223497.45</v>
      </c>
      <c r="AS20" s="2"/>
      <c r="AT20" s="45">
        <f t="shared" si="38"/>
        <v>100</v>
      </c>
      <c r="AU20" s="5"/>
      <c r="AV20" s="6">
        <v>782233.55</v>
      </c>
      <c r="AW20" s="6">
        <v>782233.55</v>
      </c>
      <c r="AX20" s="2"/>
      <c r="AY20" s="45">
        <f t="shared" si="40"/>
        <v>100</v>
      </c>
      <c r="AZ20" s="5"/>
      <c r="BA20" s="6"/>
      <c r="BB20" s="6"/>
      <c r="BC20" s="2"/>
      <c r="BD20" s="2"/>
      <c r="BE20" s="2"/>
      <c r="BF20" s="6"/>
      <c r="BG20" s="6"/>
      <c r="BH20" s="2"/>
      <c r="BI20" s="2"/>
      <c r="BJ20" s="5"/>
      <c r="BK20" s="6"/>
      <c r="BL20" s="6"/>
      <c r="BM20" s="6"/>
      <c r="BN20" s="18"/>
      <c r="BO20" s="5"/>
      <c r="BP20" s="38"/>
      <c r="BQ20" s="39"/>
      <c r="BR20" s="8"/>
      <c r="BS20" s="8"/>
      <c r="BT20" s="6">
        <v>131537800</v>
      </c>
      <c r="BU20" s="6"/>
      <c r="BV20" s="6"/>
      <c r="BW20" s="8"/>
      <c r="BX20" s="8"/>
      <c r="BY20" s="15"/>
      <c r="BZ20" s="6"/>
      <c r="CA20" s="2"/>
      <c r="CB20" s="10"/>
      <c r="CC20" s="18"/>
      <c r="CD20" s="7"/>
      <c r="CE20" s="38"/>
      <c r="CF20" s="39"/>
      <c r="CG20" s="34"/>
      <c r="CH20" s="34"/>
      <c r="CI20" s="2"/>
      <c r="CJ20" s="38"/>
      <c r="CK20" s="39"/>
      <c r="CL20" s="2"/>
      <c r="CM20" s="2"/>
      <c r="CN20" s="15"/>
      <c r="CO20" s="38"/>
      <c r="CP20" s="39"/>
      <c r="CQ20" s="2"/>
      <c r="CR20" s="2"/>
      <c r="CS20" s="2">
        <v>96150600</v>
      </c>
      <c r="CT20" s="2">
        <v>146645400</v>
      </c>
      <c r="CU20" s="2">
        <v>102020339.22</v>
      </c>
      <c r="CV20" s="18">
        <f t="shared" ref="CV20" si="163">CU20/CS20*100</f>
        <v>106.10473488464972</v>
      </c>
      <c r="CW20" s="18">
        <f t="shared" ref="CW20" si="164">CU20/CT20*100</f>
        <v>69.569409759869728</v>
      </c>
      <c r="CX20" s="2"/>
      <c r="CY20" s="2"/>
      <c r="CZ20" s="2"/>
      <c r="DA20" s="18"/>
      <c r="DB20" s="18"/>
      <c r="DC20" s="5"/>
      <c r="DD20" s="2"/>
      <c r="DE20" s="2"/>
      <c r="DF20" s="18"/>
      <c r="DG20" s="18"/>
      <c r="DH20" s="2"/>
      <c r="DI20" s="2"/>
      <c r="DJ20" s="2"/>
      <c r="DK20" s="17"/>
      <c r="DL20" s="17"/>
      <c r="DM20" s="5"/>
      <c r="DN20" s="6"/>
      <c r="DO20" s="2"/>
      <c r="DP20" s="2"/>
      <c r="DQ20" s="2"/>
      <c r="DR20" s="5"/>
      <c r="DS20" s="38"/>
      <c r="DT20" s="39"/>
      <c r="DU20" s="17"/>
      <c r="DV20" s="17"/>
      <c r="DW20" s="2">
        <v>419200</v>
      </c>
      <c r="DX20" s="2">
        <v>419200</v>
      </c>
      <c r="DY20" s="2">
        <v>419200</v>
      </c>
      <c r="DZ20" s="18">
        <f t="shared" si="54"/>
        <v>100</v>
      </c>
      <c r="EA20" s="18">
        <f t="shared" si="55"/>
        <v>100</v>
      </c>
      <c r="EB20" s="7"/>
      <c r="EC20" s="38"/>
      <c r="ED20" s="39"/>
      <c r="EE20" s="6"/>
      <c r="EF20" s="18"/>
      <c r="EG20" s="7"/>
      <c r="EH20" s="6"/>
      <c r="EI20" s="2"/>
      <c r="EJ20" s="17"/>
      <c r="EK20" s="17"/>
      <c r="EL20" s="7"/>
      <c r="EM20" s="6"/>
      <c r="EN20" s="2"/>
      <c r="EO20" s="17"/>
      <c r="EP20" s="17"/>
      <c r="EQ20" s="2"/>
      <c r="ER20" s="6"/>
      <c r="ES20" s="2"/>
      <c r="ET20" s="2"/>
      <c r="EU20" s="2"/>
      <c r="EV20" s="5"/>
      <c r="EW20" s="6"/>
      <c r="EX20" s="2"/>
      <c r="EY20" s="2"/>
      <c r="EZ20" s="2"/>
      <c r="FA20" s="7"/>
      <c r="FB20" s="6"/>
      <c r="FC20" s="2"/>
      <c r="FD20" s="2"/>
      <c r="FE20" s="2"/>
      <c r="FF20" s="2"/>
      <c r="FG20" s="2"/>
      <c r="FH20" s="2"/>
      <c r="FI20" s="2"/>
      <c r="FJ20" s="17"/>
      <c r="FK20" s="6">
        <v>1507700</v>
      </c>
      <c r="FL20" s="6">
        <v>1507700</v>
      </c>
      <c r="FM20" s="6">
        <v>1507700</v>
      </c>
      <c r="FN20" s="18">
        <f t="shared" si="129"/>
        <v>100</v>
      </c>
      <c r="FO20" s="18">
        <f t="shared" si="130"/>
        <v>100</v>
      </c>
      <c r="FP20" s="7"/>
      <c r="FQ20" s="38"/>
      <c r="FR20" s="39"/>
      <c r="FS20" s="18"/>
      <c r="FT20" s="18"/>
      <c r="FU20" s="7"/>
      <c r="FV20" s="6"/>
      <c r="FW20" s="6"/>
      <c r="FX20" s="18"/>
      <c r="FY20" s="18"/>
      <c r="FZ20" s="7"/>
      <c r="GA20" s="38"/>
      <c r="GB20" s="2"/>
      <c r="GC20" s="17"/>
      <c r="GD20" s="17"/>
      <c r="GE20" s="7"/>
      <c r="GF20" s="6"/>
      <c r="GG20" s="2"/>
      <c r="GH20" s="17"/>
      <c r="GI20" s="17"/>
      <c r="GJ20" s="5"/>
      <c r="GK20" s="6"/>
      <c r="GL20" s="2"/>
      <c r="GM20" s="2"/>
      <c r="GN20" s="2"/>
      <c r="GO20" s="2"/>
      <c r="GP20" s="6"/>
      <c r="GQ20" s="2"/>
      <c r="GR20" s="2"/>
      <c r="GS20" s="2"/>
      <c r="GT20" s="2"/>
      <c r="GU20" s="2"/>
      <c r="GV20" s="2"/>
      <c r="GW20" s="18"/>
      <c r="GX20" s="18"/>
      <c r="GY20" s="6">
        <v>40574500</v>
      </c>
      <c r="GZ20" s="6">
        <v>18725800</v>
      </c>
      <c r="HA20" s="6">
        <v>18725731.199999999</v>
      </c>
      <c r="HB20" s="52">
        <f t="shared" si="131"/>
        <v>46.151477405759771</v>
      </c>
      <c r="HC20" s="18">
        <f t="shared" si="132"/>
        <v>99.999632592466</v>
      </c>
      <c r="HD20" s="6">
        <v>7635100</v>
      </c>
      <c r="HE20" s="6">
        <v>3634900</v>
      </c>
      <c r="HF20" s="6">
        <v>3634809.1</v>
      </c>
      <c r="HG20" s="18">
        <f t="shared" si="73"/>
        <v>47.6065683488101</v>
      </c>
      <c r="HH20" s="18">
        <f t="shared" si="74"/>
        <v>99.997499243445489</v>
      </c>
      <c r="HI20" s="5"/>
      <c r="HJ20" s="6"/>
      <c r="HK20" s="2"/>
      <c r="HL20" s="2"/>
      <c r="HM20" s="2"/>
      <c r="HN20" s="6"/>
      <c r="HO20" s="6"/>
      <c r="HP20" s="6"/>
      <c r="HQ20" s="18"/>
      <c r="HR20" s="18"/>
      <c r="HS20" s="6"/>
      <c r="HT20" s="6"/>
      <c r="HU20" s="6"/>
      <c r="HV20" s="18"/>
      <c r="HW20" s="18"/>
      <c r="HX20" s="15"/>
      <c r="HY20" s="6"/>
      <c r="HZ20" s="2"/>
      <c r="IA20" s="2"/>
      <c r="IB20" s="2"/>
      <c r="IC20" s="15"/>
      <c r="ID20" s="6"/>
      <c r="IE20" s="2"/>
      <c r="IF20" s="2"/>
      <c r="IG20" s="2"/>
      <c r="IH20" s="2"/>
      <c r="II20" s="38"/>
      <c r="IJ20" s="2"/>
      <c r="IK20" s="2"/>
      <c r="IL20" s="17"/>
      <c r="IM20" s="2"/>
      <c r="IN20" s="38"/>
      <c r="IO20" s="2"/>
      <c r="IP20" s="2"/>
      <c r="IQ20" s="17"/>
      <c r="IR20" s="6"/>
      <c r="IS20" s="6"/>
      <c r="IT20" s="6"/>
      <c r="IU20" s="18"/>
      <c r="IV20" s="18"/>
      <c r="IW20" s="6"/>
      <c r="IX20" s="6"/>
      <c r="IY20" s="6"/>
      <c r="IZ20" s="18"/>
      <c r="JA20" s="18"/>
      <c r="JB20" s="6">
        <v>2768000</v>
      </c>
      <c r="JC20" s="6">
        <v>14883483</v>
      </c>
      <c r="JD20" s="6">
        <v>14883482.24</v>
      </c>
      <c r="JE20" s="52" t="s">
        <v>167</v>
      </c>
      <c r="JF20" s="18">
        <f t="shared" si="87"/>
        <v>99.999994893668372</v>
      </c>
      <c r="JG20" s="6">
        <v>135600</v>
      </c>
      <c r="JH20" s="6">
        <v>6378636</v>
      </c>
      <c r="JI20" s="6">
        <v>6378635.25</v>
      </c>
      <c r="JJ20" s="52" t="s">
        <v>167</v>
      </c>
      <c r="JK20" s="18">
        <f t="shared" si="88"/>
        <v>99.999988242000327</v>
      </c>
      <c r="JL20" s="7"/>
      <c r="JM20" s="6"/>
      <c r="JN20" s="6"/>
      <c r="JO20" s="18"/>
      <c r="JP20" s="18"/>
      <c r="JQ20" s="7"/>
      <c r="JR20" s="6"/>
      <c r="JS20" s="2"/>
      <c r="JT20" s="2"/>
      <c r="JU20" s="2"/>
      <c r="JV20" s="7"/>
      <c r="JW20" s="6"/>
      <c r="JX20" s="2"/>
      <c r="JY20" s="2"/>
      <c r="JZ20" s="2"/>
      <c r="KA20" s="7"/>
      <c r="KB20" s="6"/>
      <c r="KC20" s="2"/>
      <c r="KD20" s="17"/>
      <c r="KE20" s="17"/>
      <c r="KF20" s="17"/>
      <c r="KG20" s="17"/>
      <c r="KH20" s="17"/>
      <c r="KI20" s="17"/>
      <c r="KJ20" s="17"/>
      <c r="KK20" s="6">
        <v>50000000</v>
      </c>
      <c r="KL20" s="6">
        <v>41008700</v>
      </c>
      <c r="KM20" s="6">
        <v>36215235</v>
      </c>
      <c r="KN20" s="18">
        <f t="shared" si="98"/>
        <v>72.43047</v>
      </c>
      <c r="KO20" s="18">
        <f t="shared" si="99"/>
        <v>88.311102278297042</v>
      </c>
      <c r="KP20" s="7"/>
      <c r="KQ20" s="38"/>
      <c r="KR20" s="39"/>
      <c r="KS20" s="18"/>
      <c r="KT20" s="18"/>
      <c r="KU20" s="6">
        <v>10060600</v>
      </c>
      <c r="KV20" s="6">
        <v>10060459</v>
      </c>
      <c r="KW20" s="6">
        <v>10060459</v>
      </c>
      <c r="KX20" s="18">
        <f t="shared" si="101"/>
        <v>99.998598493131624</v>
      </c>
      <c r="KY20" s="18">
        <f t="shared" si="102"/>
        <v>100</v>
      </c>
      <c r="KZ20" s="6">
        <v>6432100</v>
      </c>
      <c r="LA20" s="6">
        <v>6432096.7400000002</v>
      </c>
      <c r="LB20" s="6">
        <v>6432096.7400000002</v>
      </c>
      <c r="LC20" s="18">
        <f t="shared" si="103"/>
        <v>99.999949316708395</v>
      </c>
      <c r="LD20" s="18">
        <f t="shared" si="104"/>
        <v>100</v>
      </c>
      <c r="LE20" s="5"/>
      <c r="LF20" s="6"/>
      <c r="LG20" s="2"/>
      <c r="LH20" s="18"/>
      <c r="LI20" s="18"/>
      <c r="LJ20" s="7"/>
      <c r="LK20" s="6"/>
      <c r="LL20" s="2"/>
      <c r="LM20" s="2"/>
      <c r="LN20" s="2"/>
      <c r="LO20" s="5"/>
      <c r="LP20" s="6"/>
      <c r="LQ20" s="2"/>
      <c r="LR20" s="17"/>
      <c r="LS20" s="17"/>
      <c r="LT20" s="5"/>
      <c r="LU20" s="6"/>
      <c r="LV20" s="2"/>
      <c r="LW20" s="17"/>
      <c r="LX20" s="17"/>
      <c r="LY20" s="6">
        <v>25617900</v>
      </c>
      <c r="LZ20" s="6">
        <v>26218000</v>
      </c>
      <c r="MA20" s="6">
        <v>26218000</v>
      </c>
      <c r="MB20" s="18">
        <f t="shared" si="108"/>
        <v>102.342502703188</v>
      </c>
      <c r="MC20" s="18">
        <f t="shared" si="109"/>
        <v>100</v>
      </c>
      <c r="MD20" s="7"/>
      <c r="ME20" s="6">
        <v>3521500</v>
      </c>
      <c r="MF20" s="6">
        <v>3521500</v>
      </c>
      <c r="MG20" s="18"/>
      <c r="MH20" s="18">
        <f t="shared" si="111"/>
        <v>100</v>
      </c>
      <c r="MI20" s="6">
        <v>4095600</v>
      </c>
      <c r="MJ20" s="6">
        <v>4717700</v>
      </c>
      <c r="MK20" s="6">
        <v>4717700</v>
      </c>
      <c r="ML20" s="18">
        <f t="shared" si="156"/>
        <v>115.18947162808868</v>
      </c>
      <c r="MM20" s="18">
        <f t="shared" si="148"/>
        <v>100</v>
      </c>
      <c r="MN20" s="6">
        <v>622100</v>
      </c>
      <c r="MO20" s="6"/>
      <c r="MP20" s="6"/>
      <c r="MQ20" s="18"/>
      <c r="MR20" s="18"/>
      <c r="MS20" s="7"/>
      <c r="MT20" s="6"/>
      <c r="MU20" s="2"/>
      <c r="MV20" s="2"/>
      <c r="MW20" s="2"/>
      <c r="MX20" s="7"/>
      <c r="MY20" s="6"/>
      <c r="MZ20" s="2"/>
      <c r="NA20" s="2"/>
      <c r="NB20" s="2"/>
      <c r="NC20" s="6">
        <v>357600</v>
      </c>
      <c r="ND20" s="6"/>
      <c r="NE20" s="6"/>
      <c r="NF20" s="18"/>
      <c r="NG20" s="18"/>
      <c r="NH20" s="5"/>
      <c r="NI20" s="6"/>
      <c r="NJ20" s="2"/>
      <c r="NK20" s="18"/>
      <c r="NL20" s="18"/>
      <c r="NM20" s="5"/>
      <c r="NN20" s="6"/>
      <c r="NO20" s="2"/>
      <c r="NP20" s="18"/>
      <c r="NQ20" s="18"/>
      <c r="NR20" s="6"/>
      <c r="NS20" s="6"/>
      <c r="NT20" s="6"/>
      <c r="NU20" s="18"/>
      <c r="NV20" s="18"/>
      <c r="NW20" s="6">
        <v>428800</v>
      </c>
      <c r="NX20" s="6">
        <v>428800</v>
      </c>
      <c r="NY20" s="6">
        <v>428800</v>
      </c>
      <c r="NZ20" s="18">
        <f t="shared" si="26"/>
        <v>100</v>
      </c>
      <c r="OA20" s="18">
        <f t="shared" si="27"/>
        <v>100</v>
      </c>
      <c r="OB20" s="6">
        <v>108200</v>
      </c>
      <c r="OC20" s="6">
        <v>108200</v>
      </c>
      <c r="OD20" s="6">
        <v>108200</v>
      </c>
      <c r="OE20" s="18">
        <f t="shared" si="136"/>
        <v>100</v>
      </c>
      <c r="OF20" s="18">
        <f t="shared" si="137"/>
        <v>100</v>
      </c>
      <c r="OG20" s="10"/>
      <c r="OH20" s="6"/>
      <c r="OI20" s="6"/>
      <c r="OJ20" s="18"/>
      <c r="OK20" s="18"/>
      <c r="OL20" s="6"/>
      <c r="OM20" s="6"/>
      <c r="ON20" s="6"/>
      <c r="OO20" s="18"/>
      <c r="OP20" s="18"/>
    </row>
    <row r="21" spans="1:406" x14ac:dyDescent="0.3">
      <c r="A21" s="4" t="s">
        <v>29</v>
      </c>
      <c r="B21" s="2">
        <f t="shared" si="138"/>
        <v>989808100</v>
      </c>
      <c r="C21" s="2">
        <f t="shared" si="139"/>
        <v>1595676439.3199999</v>
      </c>
      <c r="D21" s="2">
        <f t="shared" si="140"/>
        <v>1594124293.0699999</v>
      </c>
      <c r="E21" s="14">
        <f t="shared" si="0"/>
        <v>161.05387428835954</v>
      </c>
      <c r="F21" s="14">
        <f t="shared" si="29"/>
        <v>99.902728008526495</v>
      </c>
      <c r="G21" s="2">
        <v>5040000</v>
      </c>
      <c r="H21" s="2">
        <v>6191300</v>
      </c>
      <c r="I21" s="2">
        <v>6113067</v>
      </c>
      <c r="J21" s="14">
        <f t="shared" si="141"/>
        <v>121.2910119047619</v>
      </c>
      <c r="K21" s="14">
        <f t="shared" si="31"/>
        <v>98.736404309272686</v>
      </c>
      <c r="L21" s="6"/>
      <c r="M21" s="6"/>
      <c r="N21" s="6"/>
      <c r="O21" s="14"/>
      <c r="P21" s="34"/>
      <c r="Q21" s="2"/>
      <c r="R21" s="6">
        <v>11000693.619999999</v>
      </c>
      <c r="S21" s="54">
        <v>9890012.7300000004</v>
      </c>
      <c r="T21" s="38"/>
      <c r="U21" s="45">
        <f t="shared" si="33"/>
        <v>89.903537646201642</v>
      </c>
      <c r="V21" s="38"/>
      <c r="W21" s="6">
        <v>2808806.38</v>
      </c>
      <c r="X21" s="54">
        <v>2525216.31</v>
      </c>
      <c r="Y21" s="56"/>
      <c r="Z21" s="45">
        <f t="shared" si="34"/>
        <v>89.903537957643067</v>
      </c>
      <c r="AA21" s="6">
        <v>11909700</v>
      </c>
      <c r="AB21" s="6">
        <v>2353200</v>
      </c>
      <c r="AC21" s="6">
        <v>2352577.14</v>
      </c>
      <c r="AD21" s="18">
        <f t="shared" si="35"/>
        <v>19.753454243179931</v>
      </c>
      <c r="AE21" s="18">
        <f t="shared" si="36"/>
        <v>99.973531361550243</v>
      </c>
      <c r="AF21" s="5"/>
      <c r="AG21" s="6"/>
      <c r="AH21" s="2"/>
      <c r="AI21" s="2"/>
      <c r="AJ21" s="2"/>
      <c r="AK21" s="2"/>
      <c r="AL21" s="6"/>
      <c r="AM21" s="2"/>
      <c r="AN21" s="2"/>
      <c r="AO21" s="2"/>
      <c r="AP21" s="5"/>
      <c r="AQ21" s="6">
        <v>1908656.02</v>
      </c>
      <c r="AR21" s="6">
        <v>1908656.02</v>
      </c>
      <c r="AS21" s="2"/>
      <c r="AT21" s="45">
        <f t="shared" si="38"/>
        <v>100</v>
      </c>
      <c r="AU21" s="5"/>
      <c r="AV21" s="6">
        <v>1220284.3400000001</v>
      </c>
      <c r="AW21" s="6">
        <v>1220284.3400000001</v>
      </c>
      <c r="AX21" s="2"/>
      <c r="AY21" s="45">
        <f t="shared" si="40"/>
        <v>100</v>
      </c>
      <c r="AZ21" s="5"/>
      <c r="BA21" s="6"/>
      <c r="BB21" s="6"/>
      <c r="BC21" s="2"/>
      <c r="BD21" s="2"/>
      <c r="BE21" s="2"/>
      <c r="BF21" s="6"/>
      <c r="BG21" s="6"/>
      <c r="BH21" s="2"/>
      <c r="BI21" s="2"/>
      <c r="BJ21" s="5"/>
      <c r="BK21" s="6"/>
      <c r="BL21" s="6"/>
      <c r="BM21" s="6"/>
      <c r="BN21" s="18"/>
      <c r="BO21" s="5"/>
      <c r="BP21" s="38"/>
      <c r="BQ21" s="39"/>
      <c r="BR21" s="8"/>
      <c r="BS21" s="8"/>
      <c r="BT21" s="7"/>
      <c r="BU21" s="6"/>
      <c r="BV21" s="6"/>
      <c r="BW21" s="8"/>
      <c r="BX21" s="8"/>
      <c r="BY21" s="15"/>
      <c r="BZ21" s="6"/>
      <c r="CA21" s="2"/>
      <c r="CB21" s="10"/>
      <c r="CC21" s="18"/>
      <c r="CD21" s="7"/>
      <c r="CE21" s="38"/>
      <c r="CF21" s="39"/>
      <c r="CG21" s="34"/>
      <c r="CH21" s="34"/>
      <c r="CI21" s="2"/>
      <c r="CJ21" s="38"/>
      <c r="CK21" s="39"/>
      <c r="CL21" s="2"/>
      <c r="CM21" s="2"/>
      <c r="CN21" s="15"/>
      <c r="CO21" s="38"/>
      <c r="CP21" s="39"/>
      <c r="CQ21" s="2"/>
      <c r="CR21" s="2"/>
      <c r="CS21" s="7"/>
      <c r="CT21" s="2"/>
      <c r="CU21" s="2"/>
      <c r="CV21" s="17"/>
      <c r="CW21" s="17"/>
      <c r="CX21" s="2">
        <v>65321200</v>
      </c>
      <c r="CY21" s="2"/>
      <c r="CZ21" s="2"/>
      <c r="DA21" s="17"/>
      <c r="DB21" s="17"/>
      <c r="DC21" s="5"/>
      <c r="DD21" s="2"/>
      <c r="DE21" s="2"/>
      <c r="DF21" s="18"/>
      <c r="DG21" s="18"/>
      <c r="DH21" s="2"/>
      <c r="DI21" s="2"/>
      <c r="DJ21" s="2"/>
      <c r="DK21" s="17"/>
      <c r="DL21" s="17"/>
      <c r="DM21" s="5"/>
      <c r="DN21" s="6"/>
      <c r="DO21" s="2"/>
      <c r="DP21" s="2"/>
      <c r="DQ21" s="2"/>
      <c r="DR21" s="5"/>
      <c r="DS21" s="38"/>
      <c r="DT21" s="39"/>
      <c r="DU21" s="17"/>
      <c r="DV21" s="17"/>
      <c r="DW21" s="2">
        <v>393500</v>
      </c>
      <c r="DX21" s="2">
        <v>393500</v>
      </c>
      <c r="DY21" s="2">
        <v>393500</v>
      </c>
      <c r="DZ21" s="18">
        <f t="shared" si="54"/>
        <v>100</v>
      </c>
      <c r="EA21" s="18">
        <f t="shared" si="55"/>
        <v>100</v>
      </c>
      <c r="EB21" s="7"/>
      <c r="EC21" s="38"/>
      <c r="ED21" s="39"/>
      <c r="EE21" s="6"/>
      <c r="EF21" s="18"/>
      <c r="EG21" s="7"/>
      <c r="EH21" s="6"/>
      <c r="EI21" s="2"/>
      <c r="EJ21" s="18"/>
      <c r="EK21" s="18"/>
      <c r="EL21" s="7"/>
      <c r="EM21" s="6"/>
      <c r="EN21" s="2"/>
      <c r="EO21" s="18"/>
      <c r="EP21" s="18"/>
      <c r="EQ21" s="2"/>
      <c r="ER21" s="6"/>
      <c r="ES21" s="2"/>
      <c r="ET21" s="2"/>
      <c r="EU21" s="2"/>
      <c r="EV21" s="5"/>
      <c r="EW21" s="6"/>
      <c r="EX21" s="2"/>
      <c r="EY21" s="2"/>
      <c r="EZ21" s="2"/>
      <c r="FA21" s="7"/>
      <c r="FB21" s="6"/>
      <c r="FC21" s="2"/>
      <c r="FD21" s="2"/>
      <c r="FE21" s="2"/>
      <c r="FF21" s="2"/>
      <c r="FG21" s="2"/>
      <c r="FH21" s="2"/>
      <c r="FI21" s="2"/>
      <c r="FJ21" s="17"/>
      <c r="FK21" s="6">
        <v>2140300</v>
      </c>
      <c r="FL21" s="6">
        <v>2140300</v>
      </c>
      <c r="FM21" s="6">
        <v>2140300</v>
      </c>
      <c r="FN21" s="18">
        <f t="shared" si="129"/>
        <v>100</v>
      </c>
      <c r="FO21" s="18">
        <f t="shared" si="130"/>
        <v>100</v>
      </c>
      <c r="FP21" s="6">
        <v>426100</v>
      </c>
      <c r="FQ21" s="6">
        <v>426090</v>
      </c>
      <c r="FR21" s="6">
        <v>426090</v>
      </c>
      <c r="FS21" s="18">
        <f t="shared" si="67"/>
        <v>99.997653133067359</v>
      </c>
      <c r="FT21" s="18">
        <f t="shared" si="68"/>
        <v>100</v>
      </c>
      <c r="FU21" s="6">
        <v>182600</v>
      </c>
      <c r="FV21" s="6">
        <v>182610</v>
      </c>
      <c r="FW21" s="6">
        <v>182610</v>
      </c>
      <c r="FX21" s="18">
        <f t="shared" si="69"/>
        <v>100.0054764512596</v>
      </c>
      <c r="FY21" s="18">
        <f t="shared" si="70"/>
        <v>100</v>
      </c>
      <c r="FZ21" s="7"/>
      <c r="GA21" s="38"/>
      <c r="GB21" s="2"/>
      <c r="GC21" s="17"/>
      <c r="GD21" s="17"/>
      <c r="GE21" s="7"/>
      <c r="GF21" s="6"/>
      <c r="GG21" s="2"/>
      <c r="GH21" s="17"/>
      <c r="GI21" s="17"/>
      <c r="GJ21" s="5"/>
      <c r="GK21" s="6"/>
      <c r="GL21" s="2"/>
      <c r="GM21" s="2"/>
      <c r="GN21" s="2"/>
      <c r="GO21" s="2"/>
      <c r="GP21" s="6"/>
      <c r="GQ21" s="2"/>
      <c r="GR21" s="2"/>
      <c r="GS21" s="2"/>
      <c r="GT21" s="2"/>
      <c r="GU21" s="2"/>
      <c r="GV21" s="2"/>
      <c r="GW21" s="18"/>
      <c r="GX21" s="18"/>
      <c r="GY21" s="6">
        <v>112352500</v>
      </c>
      <c r="GZ21" s="6">
        <v>971376500</v>
      </c>
      <c r="HA21" s="6">
        <v>971350165.36000001</v>
      </c>
      <c r="HB21" s="52" t="s">
        <v>167</v>
      </c>
      <c r="HC21" s="18">
        <f t="shared" si="132"/>
        <v>99.997288935855451</v>
      </c>
      <c r="HD21" s="6">
        <v>21142000</v>
      </c>
      <c r="HE21" s="6">
        <v>30603400</v>
      </c>
      <c r="HF21" s="6">
        <v>30603378</v>
      </c>
      <c r="HG21" s="18">
        <f t="shared" si="73"/>
        <v>144.75157506385395</v>
      </c>
      <c r="HH21" s="18">
        <f t="shared" si="74"/>
        <v>99.999928112562657</v>
      </c>
      <c r="HI21" s="5"/>
      <c r="HJ21" s="6"/>
      <c r="HK21" s="2"/>
      <c r="HL21" s="2"/>
      <c r="HM21" s="2"/>
      <c r="HN21" s="6">
        <v>220738600</v>
      </c>
      <c r="HO21" s="6"/>
      <c r="HP21" s="6"/>
      <c r="HQ21" s="18"/>
      <c r="HR21" s="18"/>
      <c r="HS21" s="6">
        <v>94602300</v>
      </c>
      <c r="HT21" s="6"/>
      <c r="HU21" s="6"/>
      <c r="HV21" s="18"/>
      <c r="HW21" s="18"/>
      <c r="HX21" s="15"/>
      <c r="HY21" s="6"/>
      <c r="HZ21" s="2"/>
      <c r="IA21" s="2"/>
      <c r="IB21" s="2"/>
      <c r="IC21" s="15"/>
      <c r="ID21" s="6"/>
      <c r="IE21" s="2"/>
      <c r="IF21" s="2"/>
      <c r="IG21" s="2"/>
      <c r="IH21" s="2"/>
      <c r="II21" s="38"/>
      <c r="IJ21" s="2"/>
      <c r="IK21" s="2"/>
      <c r="IL21" s="17"/>
      <c r="IM21" s="2"/>
      <c r="IN21" s="38"/>
      <c r="IO21" s="2"/>
      <c r="IP21" s="2"/>
      <c r="IQ21" s="17"/>
      <c r="IR21" s="6"/>
      <c r="IS21" s="6">
        <v>26050400</v>
      </c>
      <c r="IT21" s="6">
        <v>26031710.800000001</v>
      </c>
      <c r="IU21" s="18"/>
      <c r="IV21" s="18">
        <f t="shared" si="162"/>
        <v>99.928257531554223</v>
      </c>
      <c r="IW21" s="6">
        <v>335593300</v>
      </c>
      <c r="IX21" s="6">
        <v>367743600</v>
      </c>
      <c r="IY21" s="6">
        <v>367714368.16000003</v>
      </c>
      <c r="IZ21" s="18">
        <f t="shared" si="133"/>
        <v>109.57142712920668</v>
      </c>
      <c r="JA21" s="18">
        <f t="shared" si="134"/>
        <v>99.992051026856771</v>
      </c>
      <c r="JB21" s="6">
        <v>12710000</v>
      </c>
      <c r="JC21" s="6">
        <v>29107106</v>
      </c>
      <c r="JD21" s="6">
        <v>29107105.66</v>
      </c>
      <c r="JE21" s="52" t="s">
        <v>167</v>
      </c>
      <c r="JF21" s="18">
        <f t="shared" si="87"/>
        <v>99.999998831900356</v>
      </c>
      <c r="JG21" s="6">
        <v>622600</v>
      </c>
      <c r="JH21" s="6">
        <v>12474474</v>
      </c>
      <c r="JI21" s="6">
        <v>12474473.859999999</v>
      </c>
      <c r="JJ21" s="52" t="s">
        <v>167</v>
      </c>
      <c r="JK21" s="18">
        <f t="shared" si="88"/>
        <v>99.99999887770818</v>
      </c>
      <c r="JL21" s="7"/>
      <c r="JM21" s="6"/>
      <c r="JN21" s="6"/>
      <c r="JO21" s="18"/>
      <c r="JP21" s="18"/>
      <c r="JQ21" s="7"/>
      <c r="JR21" s="6"/>
      <c r="JS21" s="2"/>
      <c r="JT21" s="2"/>
      <c r="JU21" s="2"/>
      <c r="JV21" s="7"/>
      <c r="JW21" s="6"/>
      <c r="JX21" s="2"/>
      <c r="JY21" s="2"/>
      <c r="JZ21" s="2"/>
      <c r="KA21" s="6">
        <v>14878300</v>
      </c>
      <c r="KB21" s="6">
        <v>3067600</v>
      </c>
      <c r="KC21" s="6">
        <v>3067600</v>
      </c>
      <c r="KD21" s="18">
        <f t="shared" si="95"/>
        <v>20.617946942863096</v>
      </c>
      <c r="KE21" s="18">
        <f t="shared" si="96"/>
        <v>100</v>
      </c>
      <c r="KF21" s="17"/>
      <c r="KG21" s="17"/>
      <c r="KH21" s="17"/>
      <c r="KI21" s="17"/>
      <c r="KJ21" s="17"/>
      <c r="KK21" s="6">
        <v>11190800</v>
      </c>
      <c r="KL21" s="6">
        <v>31285600</v>
      </c>
      <c r="KM21" s="6">
        <v>31285510.199999999</v>
      </c>
      <c r="KN21" s="52" t="s">
        <v>167</v>
      </c>
      <c r="KO21" s="18">
        <f t="shared" si="99"/>
        <v>99.999712966988014</v>
      </c>
      <c r="KP21" s="7"/>
      <c r="KQ21" s="38"/>
      <c r="KR21" s="39"/>
      <c r="KS21" s="18"/>
      <c r="KT21" s="18"/>
      <c r="KU21" s="6">
        <v>12583600</v>
      </c>
      <c r="KV21" s="6">
        <v>19233339.57</v>
      </c>
      <c r="KW21" s="6">
        <v>19233267.780000001</v>
      </c>
      <c r="KX21" s="18">
        <f t="shared" si="101"/>
        <v>152.84392208906831</v>
      </c>
      <c r="KY21" s="18">
        <f t="shared" si="102"/>
        <v>99.999626741888804</v>
      </c>
      <c r="KZ21" s="6">
        <v>8045200</v>
      </c>
      <c r="LA21" s="6">
        <v>12296679.390000001</v>
      </c>
      <c r="LB21" s="6">
        <v>12296679.390000001</v>
      </c>
      <c r="LC21" s="18">
        <f t="shared" si="103"/>
        <v>152.84491858499479</v>
      </c>
      <c r="LD21" s="18">
        <f t="shared" si="104"/>
        <v>100</v>
      </c>
      <c r="LE21" s="5"/>
      <c r="LF21" s="6"/>
      <c r="LG21" s="2"/>
      <c r="LH21" s="18"/>
      <c r="LI21" s="18"/>
      <c r="LJ21" s="7"/>
      <c r="LK21" s="6"/>
      <c r="LL21" s="2"/>
      <c r="LM21" s="2"/>
      <c r="LN21" s="2"/>
      <c r="LO21" s="5"/>
      <c r="LP21" s="6"/>
      <c r="LQ21" s="2"/>
      <c r="LR21" s="17"/>
      <c r="LS21" s="17"/>
      <c r="LT21" s="5"/>
      <c r="LU21" s="6"/>
      <c r="LV21" s="2"/>
      <c r="LW21" s="17"/>
      <c r="LX21" s="17"/>
      <c r="LY21" s="6">
        <v>53622600</v>
      </c>
      <c r="LZ21" s="6">
        <v>54878600</v>
      </c>
      <c r="MA21" s="6">
        <v>54878600</v>
      </c>
      <c r="MB21" s="18">
        <f t="shared" si="108"/>
        <v>102.34229597222067</v>
      </c>
      <c r="MC21" s="18">
        <f t="shared" si="109"/>
        <v>100</v>
      </c>
      <c r="MD21" s="7"/>
      <c r="ME21" s="6">
        <v>3153600</v>
      </c>
      <c r="MF21" s="6">
        <v>3153599.99</v>
      </c>
      <c r="MG21" s="18"/>
      <c r="MH21" s="18">
        <f t="shared" si="111"/>
        <v>99.999999682902086</v>
      </c>
      <c r="MI21" s="6">
        <v>3464800</v>
      </c>
      <c r="MJ21" s="6">
        <v>3977400</v>
      </c>
      <c r="MK21" s="6">
        <v>3977400</v>
      </c>
      <c r="ML21" s="18">
        <f t="shared" si="156"/>
        <v>114.79450473331794</v>
      </c>
      <c r="MM21" s="18">
        <f t="shared" si="148"/>
        <v>100</v>
      </c>
      <c r="MN21" s="6">
        <v>526300</v>
      </c>
      <c r="MO21" s="6">
        <v>13700</v>
      </c>
      <c r="MP21" s="6">
        <v>13700</v>
      </c>
      <c r="MQ21" s="18">
        <f t="shared" si="114"/>
        <v>2.6030780923427703</v>
      </c>
      <c r="MR21" s="18">
        <f t="shared" si="115"/>
        <v>100</v>
      </c>
      <c r="MS21" s="7"/>
      <c r="MT21" s="6"/>
      <c r="MU21" s="2"/>
      <c r="MV21" s="2"/>
      <c r="MW21" s="2"/>
      <c r="MX21" s="7"/>
      <c r="MY21" s="6"/>
      <c r="MZ21" s="2"/>
      <c r="NA21" s="2"/>
      <c r="NB21" s="2"/>
      <c r="NC21" s="6">
        <v>1189600</v>
      </c>
      <c r="ND21" s="6"/>
      <c r="NE21" s="6"/>
      <c r="NF21" s="18"/>
      <c r="NG21" s="18"/>
      <c r="NH21" s="5"/>
      <c r="NI21" s="6"/>
      <c r="NJ21" s="2"/>
      <c r="NK21" s="18"/>
      <c r="NL21" s="18"/>
      <c r="NM21" s="5"/>
      <c r="NN21" s="6"/>
      <c r="NO21" s="2"/>
      <c r="NP21" s="18"/>
      <c r="NQ21" s="18"/>
      <c r="NR21" s="6"/>
      <c r="NS21" s="6"/>
      <c r="NT21" s="6"/>
      <c r="NU21" s="18"/>
      <c r="NV21" s="18"/>
      <c r="NW21" s="6">
        <v>915600</v>
      </c>
      <c r="NX21" s="6">
        <v>915600</v>
      </c>
      <c r="NY21" s="6">
        <v>911022</v>
      </c>
      <c r="NZ21" s="18">
        <f t="shared" si="26"/>
        <v>99.5</v>
      </c>
      <c r="OA21" s="18">
        <f t="shared" si="27"/>
        <v>99.5</v>
      </c>
      <c r="OB21" s="6">
        <v>136600</v>
      </c>
      <c r="OC21" s="6">
        <v>793400</v>
      </c>
      <c r="OD21" s="6">
        <v>793398.33</v>
      </c>
      <c r="OE21" s="18">
        <f t="shared" si="136"/>
        <v>580.81868960468523</v>
      </c>
      <c r="OF21" s="18">
        <f t="shared" ref="OF21:OF24" si="165">OD21/OC21*100</f>
        <v>99.999789513486263</v>
      </c>
      <c r="OG21" s="10"/>
      <c r="OH21" s="6"/>
      <c r="OI21" s="6"/>
      <c r="OJ21" s="18"/>
      <c r="OK21" s="18"/>
      <c r="OL21" s="6">
        <v>80000</v>
      </c>
      <c r="OM21" s="6">
        <v>80000</v>
      </c>
      <c r="ON21" s="6">
        <v>80000</v>
      </c>
      <c r="OO21" s="18">
        <f t="shared" si="149"/>
        <v>100</v>
      </c>
      <c r="OP21" s="18">
        <f t="shared" si="150"/>
        <v>100</v>
      </c>
    </row>
    <row r="22" spans="1:406" x14ac:dyDescent="0.3">
      <c r="A22" s="4" t="s">
        <v>30</v>
      </c>
      <c r="B22" s="2">
        <f t="shared" si="138"/>
        <v>541572600</v>
      </c>
      <c r="C22" s="2">
        <f t="shared" si="139"/>
        <v>1192246797.54</v>
      </c>
      <c r="D22" s="2">
        <f t="shared" si="140"/>
        <v>1154005392.5200002</v>
      </c>
      <c r="E22" s="53" t="s">
        <v>167</v>
      </c>
      <c r="F22" s="14">
        <f t="shared" si="29"/>
        <v>96.792492536033265</v>
      </c>
      <c r="G22" s="2"/>
      <c r="H22" s="2"/>
      <c r="I22" s="2"/>
      <c r="J22" s="14"/>
      <c r="K22" s="14"/>
      <c r="L22" s="6"/>
      <c r="M22" s="6"/>
      <c r="N22" s="6"/>
      <c r="O22" s="14"/>
      <c r="P22" s="34"/>
      <c r="Q22" s="2"/>
      <c r="R22" s="6">
        <v>8573283.9600000009</v>
      </c>
      <c r="S22" s="54">
        <v>6816189.4299999997</v>
      </c>
      <c r="T22" s="38"/>
      <c r="U22" s="45">
        <f t="shared" si="33"/>
        <v>79.505000205312214</v>
      </c>
      <c r="V22" s="38"/>
      <c r="W22" s="6">
        <v>2189016.04</v>
      </c>
      <c r="X22" s="54">
        <v>1740377.2</v>
      </c>
      <c r="Y22" s="56"/>
      <c r="Z22" s="45">
        <f t="shared" si="34"/>
        <v>79.504999881133813</v>
      </c>
      <c r="AA22" s="6">
        <v>6411200</v>
      </c>
      <c r="AB22" s="6">
        <v>2580400</v>
      </c>
      <c r="AC22" s="6">
        <v>2580341.94</v>
      </c>
      <c r="AD22" s="18">
        <f t="shared" si="35"/>
        <v>40.247409845270774</v>
      </c>
      <c r="AE22" s="18">
        <f t="shared" si="36"/>
        <v>99.997749961246313</v>
      </c>
      <c r="AF22" s="5"/>
      <c r="AG22" s="6"/>
      <c r="AH22" s="2"/>
      <c r="AI22" s="2"/>
      <c r="AJ22" s="2"/>
      <c r="AK22" s="2"/>
      <c r="AL22" s="6"/>
      <c r="AM22" s="2"/>
      <c r="AN22" s="2"/>
      <c r="AO22" s="2"/>
      <c r="AP22" s="5"/>
      <c r="AQ22" s="6"/>
      <c r="AR22" s="6"/>
      <c r="AS22" s="2"/>
      <c r="AT22" s="45"/>
      <c r="AU22" s="5"/>
      <c r="AV22" s="6"/>
      <c r="AW22" s="6"/>
      <c r="AX22" s="2"/>
      <c r="AY22" s="8"/>
      <c r="AZ22" s="5"/>
      <c r="BA22" s="6"/>
      <c r="BB22" s="6"/>
      <c r="BC22" s="2"/>
      <c r="BD22" s="2"/>
      <c r="BE22" s="2"/>
      <c r="BF22" s="6"/>
      <c r="BG22" s="6"/>
      <c r="BH22" s="2"/>
      <c r="BI22" s="2"/>
      <c r="BJ22" s="5"/>
      <c r="BK22" s="6">
        <v>150000</v>
      </c>
      <c r="BL22" s="6">
        <v>150000</v>
      </c>
      <c r="BM22" s="6"/>
      <c r="BN22" s="18">
        <f t="shared" ref="BN22" si="166">BL22/BK22*100</f>
        <v>100</v>
      </c>
      <c r="BO22" s="5"/>
      <c r="BP22" s="38"/>
      <c r="BQ22" s="39"/>
      <c r="BR22" s="8"/>
      <c r="BS22" s="8"/>
      <c r="BT22" s="7"/>
      <c r="BU22" s="6"/>
      <c r="BV22" s="6"/>
      <c r="BW22" s="8"/>
      <c r="BX22" s="8"/>
      <c r="BY22" s="15"/>
      <c r="BZ22" s="6"/>
      <c r="CA22" s="2"/>
      <c r="CB22" s="10"/>
      <c r="CC22" s="18"/>
      <c r="CD22" s="7"/>
      <c r="CE22" s="38"/>
      <c r="CF22" s="39"/>
      <c r="CG22" s="34"/>
      <c r="CH22" s="34"/>
      <c r="CI22" s="2"/>
      <c r="CJ22" s="38"/>
      <c r="CK22" s="39"/>
      <c r="CL22" s="2"/>
      <c r="CM22" s="2"/>
      <c r="CN22" s="2"/>
      <c r="CO22" s="38"/>
      <c r="CP22" s="39"/>
      <c r="CQ22" s="2"/>
      <c r="CR22" s="2"/>
      <c r="CS22" s="7"/>
      <c r="CT22" s="2"/>
      <c r="CU22" s="2"/>
      <c r="CV22" s="17"/>
      <c r="CW22" s="17"/>
      <c r="CX22" s="7"/>
      <c r="CY22" s="2"/>
      <c r="CZ22" s="2"/>
      <c r="DA22" s="17"/>
      <c r="DB22" s="17"/>
      <c r="DC22" s="5"/>
      <c r="DD22" s="2"/>
      <c r="DE22" s="2"/>
      <c r="DF22" s="18"/>
      <c r="DG22" s="18"/>
      <c r="DH22" s="2"/>
      <c r="DI22" s="2"/>
      <c r="DJ22" s="2"/>
      <c r="DK22" s="17"/>
      <c r="DL22" s="17"/>
      <c r="DM22" s="5"/>
      <c r="DN22" s="6"/>
      <c r="DO22" s="2"/>
      <c r="DP22" s="2"/>
      <c r="DQ22" s="2"/>
      <c r="DR22" s="5"/>
      <c r="DS22" s="38"/>
      <c r="DT22" s="39"/>
      <c r="DU22" s="17"/>
      <c r="DV22" s="17"/>
      <c r="DW22" s="2">
        <v>346800</v>
      </c>
      <c r="DX22" s="2">
        <v>346800</v>
      </c>
      <c r="DY22" s="2">
        <v>346800</v>
      </c>
      <c r="DZ22" s="18">
        <f t="shared" ref="DZ22:DZ23" si="167">DY22/DW22*100</f>
        <v>100</v>
      </c>
      <c r="EA22" s="18">
        <f t="shared" ref="EA22:EA23" si="168">DY22/DX22*100</f>
        <v>100</v>
      </c>
      <c r="EB22" s="7"/>
      <c r="EC22" s="38"/>
      <c r="ED22" s="39"/>
      <c r="EE22" s="6"/>
      <c r="EF22" s="18"/>
      <c r="EG22" s="7"/>
      <c r="EH22" s="6"/>
      <c r="EI22" s="2"/>
      <c r="EJ22" s="17"/>
      <c r="EK22" s="17"/>
      <c r="EL22" s="7"/>
      <c r="EM22" s="6"/>
      <c r="EN22" s="2"/>
      <c r="EO22" s="17"/>
      <c r="EP22" s="17"/>
      <c r="EQ22" s="2"/>
      <c r="ER22" s="6"/>
      <c r="ES22" s="2"/>
      <c r="ET22" s="2"/>
      <c r="EU22" s="2"/>
      <c r="EV22" s="5"/>
      <c r="EW22" s="6"/>
      <c r="EX22" s="2"/>
      <c r="EY22" s="2"/>
      <c r="EZ22" s="2"/>
      <c r="FA22" s="7"/>
      <c r="FB22" s="6"/>
      <c r="FC22" s="2"/>
      <c r="FD22" s="2"/>
      <c r="FE22" s="2"/>
      <c r="FF22" s="2"/>
      <c r="FG22" s="2"/>
      <c r="FH22" s="2"/>
      <c r="FI22" s="2"/>
      <c r="FJ22" s="17"/>
      <c r="FK22" s="6">
        <v>1010800</v>
      </c>
      <c r="FL22" s="6">
        <v>1010800</v>
      </c>
      <c r="FM22" s="6">
        <v>1010800</v>
      </c>
      <c r="FN22" s="18">
        <f t="shared" si="129"/>
        <v>100</v>
      </c>
      <c r="FO22" s="18">
        <f t="shared" si="130"/>
        <v>100</v>
      </c>
      <c r="FP22" s="6">
        <v>206100</v>
      </c>
      <c r="FQ22" s="6">
        <v>206080</v>
      </c>
      <c r="FR22" s="6">
        <v>206080</v>
      </c>
      <c r="FS22" s="18">
        <f t="shared" si="67"/>
        <v>99.990295972828719</v>
      </c>
      <c r="FT22" s="18">
        <f t="shared" si="68"/>
        <v>100</v>
      </c>
      <c r="FU22" s="6">
        <v>88300</v>
      </c>
      <c r="FV22" s="6">
        <v>88320</v>
      </c>
      <c r="FW22" s="6">
        <v>88320</v>
      </c>
      <c r="FX22" s="18">
        <f t="shared" si="69"/>
        <v>100.02265005662514</v>
      </c>
      <c r="FY22" s="18">
        <f t="shared" si="70"/>
        <v>100</v>
      </c>
      <c r="FZ22" s="7"/>
      <c r="GA22" s="38"/>
      <c r="GB22" s="2"/>
      <c r="GC22" s="17"/>
      <c r="GD22" s="17"/>
      <c r="GE22" s="7"/>
      <c r="GF22" s="6"/>
      <c r="GG22" s="2"/>
      <c r="GH22" s="17"/>
      <c r="GI22" s="17"/>
      <c r="GJ22" s="5"/>
      <c r="GK22" s="6"/>
      <c r="GL22" s="2"/>
      <c r="GM22" s="2"/>
      <c r="GN22" s="2"/>
      <c r="GO22" s="2"/>
      <c r="GP22" s="6"/>
      <c r="GQ22" s="2"/>
      <c r="GR22" s="2"/>
      <c r="GS22" s="2"/>
      <c r="GT22" s="2"/>
      <c r="GU22" s="2"/>
      <c r="GV22" s="2"/>
      <c r="GW22" s="18"/>
      <c r="GX22" s="18"/>
      <c r="GY22" s="6">
        <v>53492600</v>
      </c>
      <c r="GZ22" s="6">
        <v>670032703</v>
      </c>
      <c r="HA22" s="6">
        <v>668656025.85000002</v>
      </c>
      <c r="HB22" s="52" t="s">
        <v>167</v>
      </c>
      <c r="HC22" s="18">
        <f t="shared" si="132"/>
        <v>99.794535827305737</v>
      </c>
      <c r="HD22" s="6">
        <v>10066000</v>
      </c>
      <c r="HE22" s="6">
        <v>4804900</v>
      </c>
      <c r="HF22" s="6">
        <v>4739771.22</v>
      </c>
      <c r="HG22" s="18">
        <f t="shared" si="73"/>
        <v>47.086938406516985</v>
      </c>
      <c r="HH22" s="18">
        <f t="shared" si="74"/>
        <v>98.64453412141772</v>
      </c>
      <c r="HI22" s="5"/>
      <c r="HJ22" s="6"/>
      <c r="HK22" s="2"/>
      <c r="HL22" s="2"/>
      <c r="HM22" s="2"/>
      <c r="HN22" s="6">
        <v>12458100</v>
      </c>
      <c r="HO22" s="6"/>
      <c r="HP22" s="6"/>
      <c r="HQ22" s="18"/>
      <c r="HR22" s="18"/>
      <c r="HS22" s="6">
        <v>5339200</v>
      </c>
      <c r="HT22" s="6"/>
      <c r="HU22" s="6"/>
      <c r="HV22" s="18"/>
      <c r="HW22" s="18"/>
      <c r="HX22" s="15"/>
      <c r="HY22" s="6"/>
      <c r="HZ22" s="2"/>
      <c r="IA22" s="2"/>
      <c r="IB22" s="2"/>
      <c r="IC22" s="15"/>
      <c r="ID22" s="6"/>
      <c r="IE22" s="2"/>
      <c r="IF22" s="2"/>
      <c r="IG22" s="2"/>
      <c r="IH22" s="2"/>
      <c r="II22" s="38"/>
      <c r="IJ22" s="2"/>
      <c r="IK22" s="2"/>
      <c r="IL22" s="17"/>
      <c r="IM22" s="2"/>
      <c r="IN22" s="38"/>
      <c r="IO22" s="2"/>
      <c r="IP22" s="2"/>
      <c r="IQ22" s="17"/>
      <c r="IR22" s="7"/>
      <c r="IS22" s="6"/>
      <c r="IT22" s="6"/>
      <c r="IU22" s="2"/>
      <c r="IV22" s="2"/>
      <c r="IW22" s="6"/>
      <c r="IX22" s="6"/>
      <c r="IY22" s="6"/>
      <c r="IZ22" s="18"/>
      <c r="JA22" s="18"/>
      <c r="JB22" s="6">
        <v>1743000</v>
      </c>
      <c r="JC22" s="6">
        <v>9897883</v>
      </c>
      <c r="JD22" s="6">
        <v>9897882.2799999993</v>
      </c>
      <c r="JE22" s="52" t="s">
        <v>167</v>
      </c>
      <c r="JF22" s="18">
        <f t="shared" si="87"/>
        <v>99.999992725717206</v>
      </c>
      <c r="JG22" s="6">
        <v>85400</v>
      </c>
      <c r="JH22" s="6">
        <v>4241950</v>
      </c>
      <c r="JI22" s="6">
        <v>4241949.55</v>
      </c>
      <c r="JJ22" s="52" t="s">
        <v>167</v>
      </c>
      <c r="JK22" s="18">
        <f t="shared" si="88"/>
        <v>99.999989391671278</v>
      </c>
      <c r="JL22" s="6">
        <v>28744500</v>
      </c>
      <c r="JM22" s="6">
        <v>28685800</v>
      </c>
      <c r="JN22" s="6">
        <v>20198144.73</v>
      </c>
      <c r="JO22" s="18">
        <f t="shared" si="154"/>
        <v>70.267858999112875</v>
      </c>
      <c r="JP22" s="18">
        <f t="shared" si="155"/>
        <v>70.411648725153213</v>
      </c>
      <c r="JQ22" s="6">
        <v>93065700</v>
      </c>
      <c r="JR22" s="6">
        <v>93065700</v>
      </c>
      <c r="JS22" s="6">
        <v>93065700</v>
      </c>
      <c r="JT22" s="18">
        <f t="shared" ref="JT22" si="169">JS22/JQ22*100</f>
        <v>100</v>
      </c>
      <c r="JU22" s="18">
        <f t="shared" ref="JU22" si="170">JS22/JR22*100</f>
        <v>100</v>
      </c>
      <c r="JV22" s="6">
        <v>59501000</v>
      </c>
      <c r="JW22" s="6">
        <v>59501000</v>
      </c>
      <c r="JX22" s="6">
        <v>59501000</v>
      </c>
      <c r="JY22" s="18">
        <f t="shared" ref="JY22" si="171">JX22/JV22*100</f>
        <v>100</v>
      </c>
      <c r="JZ22" s="18">
        <f t="shared" ref="JZ22" si="172">JX22/JW22*100</f>
        <v>100</v>
      </c>
      <c r="KA22" s="6">
        <v>189604200</v>
      </c>
      <c r="KB22" s="6">
        <v>227848600</v>
      </c>
      <c r="KC22" s="6">
        <v>201973338.05000001</v>
      </c>
      <c r="KD22" s="18">
        <f t="shared" ref="KD22" si="173">KC22/KA22*100</f>
        <v>106.52366247688607</v>
      </c>
      <c r="KE22" s="18">
        <f t="shared" ref="KE22" si="174">KC22/KB22*100</f>
        <v>88.643659890822249</v>
      </c>
      <c r="KF22" s="18"/>
      <c r="KG22" s="18"/>
      <c r="KH22" s="18"/>
      <c r="KI22" s="18"/>
      <c r="KJ22" s="18"/>
      <c r="KK22" s="6">
        <v>26912800</v>
      </c>
      <c r="KL22" s="6">
        <v>25293400</v>
      </c>
      <c r="KM22" s="6">
        <v>25293363.469999999</v>
      </c>
      <c r="KN22" s="18">
        <f t="shared" si="98"/>
        <v>93.98265312416396</v>
      </c>
      <c r="KO22" s="18">
        <f t="shared" si="99"/>
        <v>99.999855574972116</v>
      </c>
      <c r="KP22" s="7"/>
      <c r="KQ22" s="38"/>
      <c r="KR22" s="39"/>
      <c r="KS22" s="18"/>
      <c r="KT22" s="18"/>
      <c r="KU22" s="6">
        <v>8240200</v>
      </c>
      <c r="KV22" s="6">
        <v>8240161.54</v>
      </c>
      <c r="KW22" s="6">
        <v>8240161.54</v>
      </c>
      <c r="KX22" s="18">
        <f t="shared" si="101"/>
        <v>99.999533263755737</v>
      </c>
      <c r="KY22" s="18">
        <f t="shared" si="102"/>
        <v>100</v>
      </c>
      <c r="KZ22" s="6">
        <v>5268300</v>
      </c>
      <c r="LA22" s="6">
        <v>5268300</v>
      </c>
      <c r="LB22" s="6">
        <v>5268300</v>
      </c>
      <c r="LC22" s="18">
        <f t="shared" si="103"/>
        <v>100</v>
      </c>
      <c r="LD22" s="18">
        <f t="shared" si="104"/>
        <v>100</v>
      </c>
      <c r="LE22" s="5"/>
      <c r="LF22" s="6"/>
      <c r="LG22" s="2"/>
      <c r="LH22" s="18"/>
      <c r="LI22" s="18"/>
      <c r="LJ22" s="7"/>
      <c r="LK22" s="6"/>
      <c r="LL22" s="2"/>
      <c r="LM22" s="2"/>
      <c r="LN22" s="2"/>
      <c r="LO22" s="5"/>
      <c r="LP22" s="6"/>
      <c r="LQ22" s="2"/>
      <c r="LR22" s="17"/>
      <c r="LS22" s="17"/>
      <c r="LT22" s="5"/>
      <c r="LU22" s="6"/>
      <c r="LV22" s="2"/>
      <c r="LW22" s="17"/>
      <c r="LX22" s="17"/>
      <c r="LY22" s="6">
        <v>27512000</v>
      </c>
      <c r="LZ22" s="6">
        <v>28156400</v>
      </c>
      <c r="MA22" s="6">
        <v>28156400</v>
      </c>
      <c r="MB22" s="18">
        <f t="shared" si="108"/>
        <v>102.34225065425997</v>
      </c>
      <c r="MC22" s="18">
        <f t="shared" si="109"/>
        <v>100</v>
      </c>
      <c r="MD22" s="7"/>
      <c r="ME22" s="6">
        <v>3099800</v>
      </c>
      <c r="MF22" s="6">
        <v>2882479.24</v>
      </c>
      <c r="MG22" s="18"/>
      <c r="MH22" s="18">
        <f t="shared" si="111"/>
        <v>92.989200593586688</v>
      </c>
      <c r="MI22" s="6">
        <v>3789600</v>
      </c>
      <c r="MJ22" s="6">
        <v>3789600</v>
      </c>
      <c r="MK22" s="6">
        <v>3787251.1</v>
      </c>
      <c r="ML22" s="18">
        <f t="shared" si="156"/>
        <v>99.93801720498206</v>
      </c>
      <c r="MM22" s="18">
        <f t="shared" si="148"/>
        <v>99.93801720498206</v>
      </c>
      <c r="MN22" s="6">
        <v>575600</v>
      </c>
      <c r="MO22" s="6">
        <v>575600</v>
      </c>
      <c r="MP22" s="6">
        <v>575600</v>
      </c>
      <c r="MQ22" s="18">
        <f t="shared" si="114"/>
        <v>100</v>
      </c>
      <c r="MR22" s="18">
        <f t="shared" si="115"/>
        <v>100</v>
      </c>
      <c r="MS22" s="7"/>
      <c r="MT22" s="6"/>
      <c r="MU22" s="2"/>
      <c r="MV22" s="2"/>
      <c r="MW22" s="2"/>
      <c r="MX22" s="7"/>
      <c r="MY22" s="6"/>
      <c r="MZ22" s="2"/>
      <c r="NA22" s="2"/>
      <c r="NB22" s="2"/>
      <c r="NC22" s="6">
        <v>2510900</v>
      </c>
      <c r="ND22" s="6"/>
      <c r="NE22" s="6"/>
      <c r="NF22" s="18"/>
      <c r="NG22" s="18"/>
      <c r="NH22" s="5"/>
      <c r="NI22" s="6"/>
      <c r="NJ22" s="2"/>
      <c r="NK22" s="18"/>
      <c r="NL22" s="18"/>
      <c r="NM22" s="5"/>
      <c r="NN22" s="6"/>
      <c r="NO22" s="2"/>
      <c r="NP22" s="18"/>
      <c r="NQ22" s="18"/>
      <c r="NR22" s="6">
        <v>4000000</v>
      </c>
      <c r="NS22" s="6">
        <v>4000000</v>
      </c>
      <c r="NT22" s="6">
        <v>3988816.92</v>
      </c>
      <c r="NU22" s="18">
        <f t="shared" si="120"/>
        <v>99.720422999999997</v>
      </c>
      <c r="NV22" s="18">
        <f t="shared" si="121"/>
        <v>99.720422999999997</v>
      </c>
      <c r="NW22" s="6">
        <v>396500</v>
      </c>
      <c r="NX22" s="6">
        <v>396500</v>
      </c>
      <c r="NY22" s="6">
        <v>396500</v>
      </c>
      <c r="NZ22" s="18">
        <f t="shared" si="26"/>
        <v>100</v>
      </c>
      <c r="OA22" s="18">
        <f t="shared" si="27"/>
        <v>100</v>
      </c>
      <c r="OB22" s="6">
        <v>97100</v>
      </c>
      <c r="OC22" s="6">
        <v>97100</v>
      </c>
      <c r="OD22" s="6">
        <v>97100</v>
      </c>
      <c r="OE22" s="18">
        <f t="shared" si="136"/>
        <v>100</v>
      </c>
      <c r="OF22" s="18">
        <f t="shared" si="165"/>
        <v>100</v>
      </c>
      <c r="OG22" s="10"/>
      <c r="OH22" s="6"/>
      <c r="OI22" s="6"/>
      <c r="OJ22" s="18"/>
      <c r="OK22" s="18"/>
      <c r="OL22" s="6">
        <v>106700</v>
      </c>
      <c r="OM22" s="6">
        <v>106700</v>
      </c>
      <c r="ON22" s="6">
        <v>106700</v>
      </c>
      <c r="OO22" s="18">
        <f t="shared" si="149"/>
        <v>100</v>
      </c>
      <c r="OP22" s="18">
        <f t="shared" si="150"/>
        <v>100</v>
      </c>
    </row>
    <row r="23" spans="1:406" x14ac:dyDescent="0.3">
      <c r="A23" s="4" t="s">
        <v>31</v>
      </c>
      <c r="B23" s="2">
        <f t="shared" si="138"/>
        <v>91406500</v>
      </c>
      <c r="C23" s="2">
        <f t="shared" si="139"/>
        <v>74969361.590000004</v>
      </c>
      <c r="D23" s="2">
        <f t="shared" si="140"/>
        <v>74465282.170000002</v>
      </c>
      <c r="E23" s="14">
        <f t="shared" si="0"/>
        <v>81.46606879160673</v>
      </c>
      <c r="F23" s="14">
        <f t="shared" si="29"/>
        <v>99.327619431046031</v>
      </c>
      <c r="G23" s="2"/>
      <c r="H23" s="2"/>
      <c r="I23" s="2"/>
      <c r="J23" s="14"/>
      <c r="K23" s="14"/>
      <c r="L23" s="6"/>
      <c r="M23" s="6"/>
      <c r="N23" s="6"/>
      <c r="O23" s="14"/>
      <c r="P23" s="34"/>
      <c r="Q23" s="2"/>
      <c r="R23" s="6">
        <v>3059355.07</v>
      </c>
      <c r="S23" s="54">
        <v>2699752.42</v>
      </c>
      <c r="T23" s="38"/>
      <c r="U23" s="45">
        <f t="shared" si="33"/>
        <v>88.245802080109641</v>
      </c>
      <c r="V23" s="38"/>
      <c r="W23" s="6">
        <v>781144.93</v>
      </c>
      <c r="X23" s="54">
        <v>689327.61</v>
      </c>
      <c r="Y23" s="56"/>
      <c r="Z23" s="45">
        <f t="shared" si="34"/>
        <v>88.245802222642595</v>
      </c>
      <c r="AA23" s="6">
        <v>2757000</v>
      </c>
      <c r="AB23" s="6">
        <v>1589600</v>
      </c>
      <c r="AC23" s="6">
        <v>1588321.15</v>
      </c>
      <c r="AD23" s="18">
        <f t="shared" si="35"/>
        <v>57.610487849111344</v>
      </c>
      <c r="AE23" s="18">
        <f t="shared" si="36"/>
        <v>99.919548943130337</v>
      </c>
      <c r="AF23" s="5"/>
      <c r="AG23" s="6"/>
      <c r="AH23" s="2"/>
      <c r="AI23" s="2"/>
      <c r="AJ23" s="2"/>
      <c r="AK23" s="2"/>
      <c r="AL23" s="6"/>
      <c r="AM23" s="2"/>
      <c r="AN23" s="2"/>
      <c r="AO23" s="2"/>
      <c r="AP23" s="5"/>
      <c r="AQ23" s="6"/>
      <c r="AR23" s="6"/>
      <c r="AS23" s="2"/>
      <c r="AT23" s="45"/>
      <c r="AU23" s="5"/>
      <c r="AV23" s="6"/>
      <c r="AW23" s="6"/>
      <c r="AX23" s="2"/>
      <c r="AY23" s="8"/>
      <c r="AZ23" s="5"/>
      <c r="BA23" s="6"/>
      <c r="BB23" s="6"/>
      <c r="BC23" s="2"/>
      <c r="BD23" s="2"/>
      <c r="BE23" s="2"/>
      <c r="BF23" s="6"/>
      <c r="BG23" s="2"/>
      <c r="BH23" s="2"/>
      <c r="BI23" s="2"/>
      <c r="BJ23" s="5"/>
      <c r="BK23" s="6"/>
      <c r="BL23" s="2"/>
      <c r="BM23" s="2"/>
      <c r="BN23" s="2"/>
      <c r="BO23" s="5"/>
      <c r="BP23" s="38"/>
      <c r="BQ23" s="39"/>
      <c r="BR23" s="8"/>
      <c r="BS23" s="8"/>
      <c r="BT23" s="7"/>
      <c r="BU23" s="6"/>
      <c r="BV23" s="6"/>
      <c r="BW23" s="8"/>
      <c r="BX23" s="8"/>
      <c r="BY23" s="15"/>
      <c r="BZ23" s="6"/>
      <c r="CA23" s="2"/>
      <c r="CB23" s="10"/>
      <c r="CC23" s="18"/>
      <c r="CD23" s="7"/>
      <c r="CE23" s="38"/>
      <c r="CF23" s="39"/>
      <c r="CG23" s="34"/>
      <c r="CH23" s="34"/>
      <c r="CI23" s="2"/>
      <c r="CJ23" s="38"/>
      <c r="CK23" s="39"/>
      <c r="CL23" s="2"/>
      <c r="CM23" s="2"/>
      <c r="CN23" s="2"/>
      <c r="CO23" s="38"/>
      <c r="CP23" s="39"/>
      <c r="CQ23" s="2"/>
      <c r="CR23" s="2"/>
      <c r="CS23" s="7"/>
      <c r="CT23" s="2"/>
      <c r="CU23" s="2"/>
      <c r="CV23" s="17"/>
      <c r="CW23" s="17"/>
      <c r="CX23" s="7"/>
      <c r="CY23" s="2"/>
      <c r="CZ23" s="2"/>
      <c r="DA23" s="17"/>
      <c r="DB23" s="17"/>
      <c r="DC23" s="5"/>
      <c r="DD23" s="2"/>
      <c r="DE23" s="2"/>
      <c r="DF23" s="18"/>
      <c r="DG23" s="18"/>
      <c r="DH23" s="2"/>
      <c r="DI23" s="2"/>
      <c r="DJ23" s="2"/>
      <c r="DK23" s="17"/>
      <c r="DL23" s="17"/>
      <c r="DM23" s="5"/>
      <c r="DN23" s="6"/>
      <c r="DO23" s="2"/>
      <c r="DP23" s="2"/>
      <c r="DQ23" s="2"/>
      <c r="DR23" s="5"/>
      <c r="DS23" s="38"/>
      <c r="DT23" s="39"/>
      <c r="DU23" s="17"/>
      <c r="DV23" s="17"/>
      <c r="DW23" s="2">
        <v>315900</v>
      </c>
      <c r="DX23" s="2">
        <v>315900</v>
      </c>
      <c r="DY23" s="2">
        <v>315900</v>
      </c>
      <c r="DZ23" s="18">
        <f t="shared" si="167"/>
        <v>100</v>
      </c>
      <c r="EA23" s="18">
        <f t="shared" si="168"/>
        <v>100</v>
      </c>
      <c r="EB23" s="7"/>
      <c r="EC23" s="6"/>
      <c r="ED23" s="2"/>
      <c r="EE23" s="6"/>
      <c r="EF23" s="18"/>
      <c r="EG23" s="7"/>
      <c r="EH23" s="6"/>
      <c r="EI23" s="2"/>
      <c r="EJ23" s="17"/>
      <c r="EK23" s="17"/>
      <c r="EL23" s="7"/>
      <c r="EM23" s="6"/>
      <c r="EN23" s="2"/>
      <c r="EO23" s="17"/>
      <c r="EP23" s="17"/>
      <c r="EQ23" s="2"/>
      <c r="ER23" s="6"/>
      <c r="ES23" s="2"/>
      <c r="ET23" s="2"/>
      <c r="EU23" s="2"/>
      <c r="EV23" s="5"/>
      <c r="EW23" s="6"/>
      <c r="EX23" s="2"/>
      <c r="EY23" s="2"/>
      <c r="EZ23" s="2"/>
      <c r="FA23" s="7"/>
      <c r="FB23" s="6"/>
      <c r="FC23" s="2"/>
      <c r="FD23" s="2"/>
      <c r="FE23" s="2"/>
      <c r="FF23" s="2"/>
      <c r="FG23" s="2"/>
      <c r="FH23" s="2"/>
      <c r="FI23" s="2"/>
      <c r="FJ23" s="17"/>
      <c r="FK23" s="6">
        <v>431500</v>
      </c>
      <c r="FL23" s="6">
        <v>431500</v>
      </c>
      <c r="FM23" s="6">
        <v>431500</v>
      </c>
      <c r="FN23" s="18">
        <f t="shared" si="129"/>
        <v>100</v>
      </c>
      <c r="FO23" s="18">
        <f t="shared" si="130"/>
        <v>100</v>
      </c>
      <c r="FP23" s="6"/>
      <c r="FQ23" s="6"/>
      <c r="FR23" s="6"/>
      <c r="FS23" s="18"/>
      <c r="FT23" s="18"/>
      <c r="FU23" s="6"/>
      <c r="FV23" s="6"/>
      <c r="FW23" s="6"/>
      <c r="FX23" s="18"/>
      <c r="FY23" s="18"/>
      <c r="FZ23" s="7"/>
      <c r="GA23" s="38"/>
      <c r="GB23" s="2"/>
      <c r="GC23" s="17"/>
      <c r="GD23" s="17"/>
      <c r="GE23" s="7"/>
      <c r="GF23" s="6"/>
      <c r="GG23" s="2"/>
      <c r="GH23" s="17"/>
      <c r="GI23" s="17"/>
      <c r="GJ23" s="5"/>
      <c r="GK23" s="6"/>
      <c r="GL23" s="2"/>
      <c r="GM23" s="2"/>
      <c r="GN23" s="2"/>
      <c r="GO23" s="2"/>
      <c r="GP23" s="6"/>
      <c r="GQ23" s="2"/>
      <c r="GR23" s="2"/>
      <c r="GS23" s="2"/>
      <c r="GT23" s="2"/>
      <c r="GU23" s="2"/>
      <c r="GV23" s="2"/>
      <c r="GW23" s="18"/>
      <c r="GX23" s="18"/>
      <c r="GY23" s="6">
        <v>31767300</v>
      </c>
      <c r="GZ23" s="6"/>
      <c r="HA23" s="6"/>
      <c r="HB23" s="52"/>
      <c r="HC23" s="18"/>
      <c r="HD23" s="6">
        <v>5977800</v>
      </c>
      <c r="HE23" s="6">
        <v>2211800</v>
      </c>
      <c r="HF23" s="6">
        <v>2211748.7799999998</v>
      </c>
      <c r="HG23" s="18">
        <f t="shared" si="73"/>
        <v>36.999377362909428</v>
      </c>
      <c r="HH23" s="18">
        <f t="shared" si="74"/>
        <v>99.997684239081281</v>
      </c>
      <c r="HI23" s="5"/>
      <c r="HJ23" s="6"/>
      <c r="HK23" s="2"/>
      <c r="HL23" s="2"/>
      <c r="HM23" s="2"/>
      <c r="HN23" s="7"/>
      <c r="HO23" s="38"/>
      <c r="HP23" s="39"/>
      <c r="HQ23" s="18"/>
      <c r="HR23" s="18"/>
      <c r="HS23" s="7"/>
      <c r="HT23" s="38"/>
      <c r="HU23" s="39"/>
      <c r="HV23" s="18"/>
      <c r="HW23" s="18"/>
      <c r="HX23" s="15"/>
      <c r="HY23" s="6"/>
      <c r="HZ23" s="2"/>
      <c r="IA23" s="2"/>
      <c r="IB23" s="2"/>
      <c r="IC23" s="15"/>
      <c r="ID23" s="6"/>
      <c r="IE23" s="2"/>
      <c r="IF23" s="2"/>
      <c r="IG23" s="2"/>
      <c r="IH23" s="2"/>
      <c r="II23" s="38"/>
      <c r="IJ23" s="2"/>
      <c r="IK23" s="2"/>
      <c r="IL23" s="17"/>
      <c r="IM23" s="2"/>
      <c r="IN23" s="38"/>
      <c r="IO23" s="2"/>
      <c r="IP23" s="2"/>
      <c r="IQ23" s="17"/>
      <c r="IR23" s="7"/>
      <c r="IS23" s="6"/>
      <c r="IT23" s="6"/>
      <c r="IU23" s="2"/>
      <c r="IV23" s="2"/>
      <c r="IW23" s="6"/>
      <c r="IX23" s="6"/>
      <c r="IY23" s="6"/>
      <c r="IZ23" s="18"/>
      <c r="JA23" s="18"/>
      <c r="JB23" s="6">
        <v>3895000</v>
      </c>
      <c r="JC23" s="6">
        <v>12097412</v>
      </c>
      <c r="JD23" s="6">
        <v>12097411.68</v>
      </c>
      <c r="JE23" s="52" t="s">
        <v>167</v>
      </c>
      <c r="JF23" s="18">
        <f t="shared" si="87"/>
        <v>99.99999735480614</v>
      </c>
      <c r="JG23" s="6">
        <v>190800</v>
      </c>
      <c r="JH23" s="6">
        <v>5184606</v>
      </c>
      <c r="JI23" s="6">
        <v>5184605</v>
      </c>
      <c r="JJ23" s="52" t="s">
        <v>167</v>
      </c>
      <c r="JK23" s="18">
        <f t="shared" si="88"/>
        <v>99.999980712131261</v>
      </c>
      <c r="JL23" s="7"/>
      <c r="JM23" s="6"/>
      <c r="JN23" s="6"/>
      <c r="JO23" s="18"/>
      <c r="JP23" s="18"/>
      <c r="JQ23" s="5"/>
      <c r="JR23" s="6"/>
      <c r="JS23" s="2"/>
      <c r="JT23" s="2"/>
      <c r="JU23" s="2"/>
      <c r="JV23" s="2"/>
      <c r="JW23" s="6"/>
      <c r="JX23" s="2"/>
      <c r="JY23" s="2"/>
      <c r="JZ23" s="2"/>
      <c r="KA23" s="7"/>
      <c r="KB23" s="6"/>
      <c r="KC23" s="6"/>
      <c r="KD23" s="17"/>
      <c r="KE23" s="17"/>
      <c r="KF23" s="17"/>
      <c r="KG23" s="17"/>
      <c r="KH23" s="17"/>
      <c r="KI23" s="17"/>
      <c r="KJ23" s="17"/>
      <c r="KK23" s="6">
        <v>10693100</v>
      </c>
      <c r="KL23" s="6">
        <v>14518000</v>
      </c>
      <c r="KM23" s="6">
        <v>14466671.939999999</v>
      </c>
      <c r="KN23" s="18">
        <f t="shared" si="98"/>
        <v>135.28978444043355</v>
      </c>
      <c r="KO23" s="18">
        <f t="shared" si="99"/>
        <v>99.646452266152366</v>
      </c>
      <c r="KP23" s="7"/>
      <c r="KQ23" s="38"/>
      <c r="KR23" s="39"/>
      <c r="KS23" s="18"/>
      <c r="KT23" s="18"/>
      <c r="KU23" s="6">
        <v>5916900</v>
      </c>
      <c r="KV23" s="6">
        <v>5916843.5899999999</v>
      </c>
      <c r="KW23" s="6">
        <v>5916843.5899999999</v>
      </c>
      <c r="KX23" s="18">
        <f t="shared" si="101"/>
        <v>99.999046629147017</v>
      </c>
      <c r="KY23" s="18">
        <f t="shared" si="102"/>
        <v>100</v>
      </c>
      <c r="KZ23" s="6">
        <v>3782900</v>
      </c>
      <c r="LA23" s="6">
        <v>3782900</v>
      </c>
      <c r="LB23" s="6">
        <v>3782900</v>
      </c>
      <c r="LC23" s="18">
        <f t="shared" si="103"/>
        <v>100</v>
      </c>
      <c r="LD23" s="18">
        <f t="shared" si="104"/>
        <v>100</v>
      </c>
      <c r="LE23" s="5"/>
      <c r="LF23" s="6"/>
      <c r="LG23" s="2"/>
      <c r="LH23" s="18"/>
      <c r="LI23" s="18"/>
      <c r="LJ23" s="7"/>
      <c r="LK23" s="6"/>
      <c r="LL23" s="2"/>
      <c r="LM23" s="2"/>
      <c r="LN23" s="2"/>
      <c r="LO23" s="5"/>
      <c r="LP23" s="6"/>
      <c r="LQ23" s="2"/>
      <c r="LR23" s="17"/>
      <c r="LS23" s="17"/>
      <c r="LT23" s="5"/>
      <c r="LU23" s="6"/>
      <c r="LV23" s="2"/>
      <c r="LW23" s="17"/>
      <c r="LX23" s="17"/>
      <c r="LY23" s="6">
        <v>20342000</v>
      </c>
      <c r="LZ23" s="6">
        <v>20818500</v>
      </c>
      <c r="MA23" s="6">
        <v>20818500</v>
      </c>
      <c r="MB23" s="18">
        <f t="shared" si="108"/>
        <v>102.34244420410971</v>
      </c>
      <c r="MC23" s="18">
        <f t="shared" si="109"/>
        <v>100</v>
      </c>
      <c r="MD23" s="7"/>
      <c r="ME23" s="6">
        <v>800000</v>
      </c>
      <c r="MF23" s="6">
        <v>800000</v>
      </c>
      <c r="MG23" s="18"/>
      <c r="MH23" s="18">
        <f t="shared" si="111"/>
        <v>100</v>
      </c>
      <c r="MI23" s="6">
        <v>4187000</v>
      </c>
      <c r="MJ23" s="6">
        <v>2563800</v>
      </c>
      <c r="MK23" s="6">
        <v>2563800</v>
      </c>
      <c r="ML23" s="18">
        <f t="shared" si="156"/>
        <v>61.23238595653212</v>
      </c>
      <c r="MM23" s="18">
        <f t="shared" si="148"/>
        <v>100</v>
      </c>
      <c r="MN23" s="6">
        <v>636000</v>
      </c>
      <c r="MO23" s="6">
        <v>321300</v>
      </c>
      <c r="MP23" s="6">
        <v>321300</v>
      </c>
      <c r="MQ23" s="18">
        <f t="shared" si="114"/>
        <v>50.518867924528301</v>
      </c>
      <c r="MR23" s="18">
        <f t="shared" si="115"/>
        <v>100</v>
      </c>
      <c r="MS23" s="7"/>
      <c r="MT23" s="6"/>
      <c r="MU23" s="2"/>
      <c r="MV23" s="2"/>
      <c r="MW23" s="2"/>
      <c r="MX23" s="7"/>
      <c r="MY23" s="6"/>
      <c r="MZ23" s="2"/>
      <c r="NA23" s="2"/>
      <c r="NB23" s="2"/>
      <c r="NC23" s="7"/>
      <c r="ND23" s="6"/>
      <c r="NE23" s="6"/>
      <c r="NF23" s="47"/>
      <c r="NG23" s="47"/>
      <c r="NH23" s="5"/>
      <c r="NI23" s="6"/>
      <c r="NJ23" s="2"/>
      <c r="NK23" s="2"/>
      <c r="NL23" s="2"/>
      <c r="NM23" s="5"/>
      <c r="NN23" s="6"/>
      <c r="NO23" s="2"/>
      <c r="NP23" s="2"/>
      <c r="NQ23" s="2"/>
      <c r="NR23" s="6"/>
      <c r="NS23" s="6"/>
      <c r="NT23" s="2"/>
      <c r="NU23" s="17"/>
      <c r="NV23" s="17"/>
      <c r="NW23" s="6">
        <v>460000</v>
      </c>
      <c r="NX23" s="6">
        <v>460000</v>
      </c>
      <c r="NY23" s="6">
        <v>460000</v>
      </c>
      <c r="NZ23" s="18">
        <f t="shared" si="26"/>
        <v>100</v>
      </c>
      <c r="OA23" s="18">
        <f t="shared" si="27"/>
        <v>100</v>
      </c>
      <c r="OB23" s="6">
        <v>53300</v>
      </c>
      <c r="OC23" s="6">
        <v>116700</v>
      </c>
      <c r="OD23" s="6">
        <v>116700</v>
      </c>
      <c r="OE23" s="18">
        <f t="shared" ref="OE23:OE24" si="175">OD23/OB23*100</f>
        <v>218.94934333958722</v>
      </c>
      <c r="OF23" s="18">
        <f t="shared" si="165"/>
        <v>100</v>
      </c>
      <c r="OG23" s="10"/>
      <c r="OH23" s="6"/>
      <c r="OI23" s="6"/>
      <c r="OJ23" s="18"/>
      <c r="OK23" s="18"/>
      <c r="OL23" s="6"/>
      <c r="OM23" s="6"/>
      <c r="ON23" s="6"/>
      <c r="OO23" s="18"/>
      <c r="OP23" s="18"/>
    </row>
    <row r="24" spans="1:406" x14ac:dyDescent="0.3">
      <c r="A24" s="4" t="s">
        <v>32</v>
      </c>
      <c r="B24" s="2">
        <f t="shared" si="138"/>
        <v>263624900</v>
      </c>
      <c r="C24" s="2">
        <f t="shared" si="139"/>
        <v>949997592.89999998</v>
      </c>
      <c r="D24" s="2">
        <f t="shared" si="140"/>
        <v>949127386.38999975</v>
      </c>
      <c r="E24" s="53" t="s">
        <v>167</v>
      </c>
      <c r="F24" s="14">
        <f t="shared" si="29"/>
        <v>99.908399082639377</v>
      </c>
      <c r="G24" s="2">
        <v>3312000</v>
      </c>
      <c r="H24" s="2">
        <v>3784000</v>
      </c>
      <c r="I24" s="2">
        <v>3693793.09</v>
      </c>
      <c r="J24" s="14">
        <f t="shared" si="141"/>
        <v>111.52756914251208</v>
      </c>
      <c r="K24" s="14">
        <f t="shared" si="31"/>
        <v>97.616096458773782</v>
      </c>
      <c r="L24" s="6"/>
      <c r="M24" s="6">
        <v>170000</v>
      </c>
      <c r="N24" s="6">
        <v>150309</v>
      </c>
      <c r="O24" s="14"/>
      <c r="P24" s="34">
        <f t="shared" si="32"/>
        <v>88.417058823529416</v>
      </c>
      <c r="Q24" s="2"/>
      <c r="R24" s="6">
        <v>3814694.34</v>
      </c>
      <c r="S24" s="54">
        <v>3663077.28</v>
      </c>
      <c r="T24" s="38"/>
      <c r="U24" s="45">
        <f t="shared" si="33"/>
        <v>96.025446694111807</v>
      </c>
      <c r="V24" s="38"/>
      <c r="W24" s="6">
        <v>974005.66</v>
      </c>
      <c r="X24" s="54">
        <v>935293.28</v>
      </c>
      <c r="Y24" s="56"/>
      <c r="Z24" s="45">
        <f t="shared" si="34"/>
        <v>96.025446094430293</v>
      </c>
      <c r="AA24" s="6">
        <v>7403700</v>
      </c>
      <c r="AB24" s="6">
        <v>289000</v>
      </c>
      <c r="AC24" s="6">
        <v>288971.09999999998</v>
      </c>
      <c r="AD24" s="18">
        <f t="shared" si="35"/>
        <v>3.9030633331982654</v>
      </c>
      <c r="AE24" s="18">
        <f t="shared" si="36"/>
        <v>99.99</v>
      </c>
      <c r="AF24" s="5"/>
      <c r="AG24" s="6"/>
      <c r="AH24" s="2"/>
      <c r="AI24" s="2"/>
      <c r="AJ24" s="2"/>
      <c r="AK24" s="2"/>
      <c r="AL24" s="6"/>
      <c r="AM24" s="2"/>
      <c r="AN24" s="2"/>
      <c r="AO24" s="2"/>
      <c r="AP24" s="5"/>
      <c r="AQ24" s="6"/>
      <c r="AR24" s="6"/>
      <c r="AS24" s="2"/>
      <c r="AT24" s="45"/>
      <c r="AU24" s="5"/>
      <c r="AV24" s="6"/>
      <c r="AW24" s="6"/>
      <c r="AX24" s="2"/>
      <c r="AY24" s="8"/>
      <c r="AZ24" s="5"/>
      <c r="BA24" s="6"/>
      <c r="BB24" s="2"/>
      <c r="BC24" s="2"/>
      <c r="BD24" s="2"/>
      <c r="BE24" s="2"/>
      <c r="BF24" s="6"/>
      <c r="BG24" s="2"/>
      <c r="BH24" s="2"/>
      <c r="BI24" s="2"/>
      <c r="BJ24" s="5"/>
      <c r="BK24" s="6"/>
      <c r="BL24" s="2"/>
      <c r="BM24" s="2"/>
      <c r="BN24" s="2"/>
      <c r="BO24" s="5"/>
      <c r="BP24" s="38"/>
      <c r="BQ24" s="39"/>
      <c r="BR24" s="8"/>
      <c r="BS24" s="8"/>
      <c r="BT24" s="7"/>
      <c r="BU24" s="6"/>
      <c r="BV24" s="6"/>
      <c r="BW24" s="8"/>
      <c r="BX24" s="8"/>
      <c r="BY24" s="15"/>
      <c r="BZ24" s="6"/>
      <c r="CA24" s="2"/>
      <c r="CB24" s="10"/>
      <c r="CC24" s="18"/>
      <c r="CD24" s="7"/>
      <c r="CE24" s="38"/>
      <c r="CF24" s="39"/>
      <c r="CG24" s="17"/>
      <c r="CH24" s="34"/>
      <c r="CI24" s="2"/>
      <c r="CJ24" s="38"/>
      <c r="CK24" s="39"/>
      <c r="CL24" s="2"/>
      <c r="CM24" s="2"/>
      <c r="CN24" s="2"/>
      <c r="CO24" s="38"/>
      <c r="CP24" s="39"/>
      <c r="CQ24" s="2"/>
      <c r="CR24" s="2"/>
      <c r="CS24" s="7"/>
      <c r="CT24" s="2"/>
      <c r="CU24" s="2"/>
      <c r="CV24" s="17"/>
      <c r="CW24" s="17"/>
      <c r="CX24" s="7"/>
      <c r="CY24" s="2"/>
      <c r="CZ24" s="2"/>
      <c r="DA24" s="17"/>
      <c r="DB24" s="17"/>
      <c r="DC24" s="2"/>
      <c r="DD24" s="2">
        <v>177865300</v>
      </c>
      <c r="DE24" s="2">
        <v>177865207.69</v>
      </c>
      <c r="DF24" s="18"/>
      <c r="DG24" s="18">
        <f t="shared" si="160"/>
        <v>99.999948101175434</v>
      </c>
      <c r="DH24" s="2"/>
      <c r="DI24" s="2">
        <v>113717100</v>
      </c>
      <c r="DJ24" s="2">
        <v>113717100</v>
      </c>
      <c r="DK24" s="17"/>
      <c r="DL24" s="17">
        <f t="shared" si="8"/>
        <v>100</v>
      </c>
      <c r="DM24" s="5"/>
      <c r="DN24" s="6"/>
      <c r="DO24" s="2"/>
      <c r="DP24" s="2"/>
      <c r="DQ24" s="2"/>
      <c r="DR24" s="2"/>
      <c r="DS24" s="2">
        <v>162387400</v>
      </c>
      <c r="DT24" s="2">
        <v>162387400</v>
      </c>
      <c r="DU24" s="18"/>
      <c r="DV24" s="18">
        <f t="shared" si="53"/>
        <v>100</v>
      </c>
      <c r="DW24" s="2">
        <v>342100</v>
      </c>
      <c r="DX24" s="2">
        <v>342100</v>
      </c>
      <c r="DY24" s="2">
        <v>342100</v>
      </c>
      <c r="DZ24" s="18">
        <f t="shared" si="54"/>
        <v>100</v>
      </c>
      <c r="EA24" s="18">
        <f t="shared" si="55"/>
        <v>100</v>
      </c>
      <c r="EB24" s="7"/>
      <c r="EC24" s="6"/>
      <c r="ED24" s="6"/>
      <c r="EE24" s="6"/>
      <c r="EF24" s="18"/>
      <c r="EG24" s="2"/>
      <c r="EH24" s="6"/>
      <c r="EI24" s="2"/>
      <c r="EJ24" s="18"/>
      <c r="EK24" s="18"/>
      <c r="EL24" s="7"/>
      <c r="EM24" s="6"/>
      <c r="EN24" s="2"/>
      <c r="EO24" s="18"/>
      <c r="EP24" s="18"/>
      <c r="EQ24" s="2"/>
      <c r="ER24" s="6"/>
      <c r="ES24" s="2"/>
      <c r="ET24" s="2"/>
      <c r="EU24" s="2"/>
      <c r="EV24" s="5"/>
      <c r="EW24" s="6"/>
      <c r="EX24" s="2"/>
      <c r="EY24" s="2"/>
      <c r="EZ24" s="2"/>
      <c r="FA24" s="7"/>
      <c r="FB24" s="6"/>
      <c r="FC24" s="2"/>
      <c r="FD24" s="2"/>
      <c r="FE24" s="2"/>
      <c r="FF24" s="2"/>
      <c r="FG24" s="2"/>
      <c r="FH24" s="2"/>
      <c r="FI24" s="2"/>
      <c r="FJ24" s="17"/>
      <c r="FK24" s="6">
        <v>1434900</v>
      </c>
      <c r="FL24" s="6">
        <v>1434900</v>
      </c>
      <c r="FM24" s="6">
        <v>1434900</v>
      </c>
      <c r="FN24" s="18">
        <f t="shared" si="129"/>
        <v>100</v>
      </c>
      <c r="FO24" s="18">
        <f t="shared" si="130"/>
        <v>100</v>
      </c>
      <c r="FP24" s="6">
        <v>201100</v>
      </c>
      <c r="FQ24" s="6">
        <v>201110</v>
      </c>
      <c r="FR24" s="6">
        <v>201110</v>
      </c>
      <c r="FS24" s="18">
        <f t="shared" si="67"/>
        <v>100.00497265042267</v>
      </c>
      <c r="FT24" s="18">
        <f t="shared" si="68"/>
        <v>100</v>
      </c>
      <c r="FU24" s="6">
        <v>86200</v>
      </c>
      <c r="FV24" s="6">
        <v>86190</v>
      </c>
      <c r="FW24" s="6">
        <v>86190</v>
      </c>
      <c r="FX24" s="18">
        <f t="shared" si="69"/>
        <v>99.988399071925755</v>
      </c>
      <c r="FY24" s="18">
        <f t="shared" si="70"/>
        <v>100</v>
      </c>
      <c r="FZ24" s="7"/>
      <c r="GA24" s="38"/>
      <c r="GB24" s="2"/>
      <c r="GC24" s="17"/>
      <c r="GD24" s="17"/>
      <c r="GE24" s="7"/>
      <c r="GF24" s="6"/>
      <c r="GG24" s="2"/>
      <c r="GH24" s="17"/>
      <c r="GI24" s="17"/>
      <c r="GJ24" s="5"/>
      <c r="GK24" s="6"/>
      <c r="GL24" s="2"/>
      <c r="GM24" s="2"/>
      <c r="GN24" s="2"/>
      <c r="GO24" s="2"/>
      <c r="GP24" s="6"/>
      <c r="GQ24" s="2"/>
      <c r="GR24" s="2"/>
      <c r="GS24" s="2"/>
      <c r="GT24" s="2">
        <v>65662900</v>
      </c>
      <c r="GU24" s="2">
        <v>28068100</v>
      </c>
      <c r="GV24" s="2">
        <v>28068099.949999999</v>
      </c>
      <c r="GW24" s="18">
        <f t="shared" ref="GW24" si="176">GV24/GT24*100</f>
        <v>42.745751329898617</v>
      </c>
      <c r="GX24" s="18">
        <f t="shared" ref="GX24" si="177">GV24/GU24*100</f>
        <v>99.999999821861834</v>
      </c>
      <c r="GY24" s="6">
        <v>71432900</v>
      </c>
      <c r="GZ24" s="6">
        <v>323611400</v>
      </c>
      <c r="HA24" s="6">
        <v>323356067.00999999</v>
      </c>
      <c r="HB24" s="52" t="s">
        <v>167</v>
      </c>
      <c r="HC24" s="18">
        <f t="shared" si="132"/>
        <v>99.921098888976104</v>
      </c>
      <c r="HD24" s="6">
        <v>13441900</v>
      </c>
      <c r="HE24" s="6">
        <v>13441900</v>
      </c>
      <c r="HF24" s="6">
        <v>13441729.029999999</v>
      </c>
      <c r="HG24" s="18">
        <f t="shared" si="73"/>
        <v>99.998728081595601</v>
      </c>
      <c r="HH24" s="18">
        <f t="shared" si="74"/>
        <v>99.998728081595601</v>
      </c>
      <c r="HI24" s="5"/>
      <c r="HJ24" s="6"/>
      <c r="HK24" s="2"/>
      <c r="HL24" s="2"/>
      <c r="HM24" s="2"/>
      <c r="HN24" s="7"/>
      <c r="HO24" s="38"/>
      <c r="HP24" s="39"/>
      <c r="HQ24" s="18"/>
      <c r="HR24" s="18"/>
      <c r="HS24" s="7"/>
      <c r="HT24" s="38"/>
      <c r="HU24" s="39"/>
      <c r="HV24" s="18"/>
      <c r="HW24" s="17"/>
      <c r="HX24" s="15"/>
      <c r="HY24" s="6"/>
      <c r="HZ24" s="2"/>
      <c r="IA24" s="2"/>
      <c r="IB24" s="2"/>
      <c r="IC24" s="15"/>
      <c r="ID24" s="6"/>
      <c r="IE24" s="2"/>
      <c r="IF24" s="2"/>
      <c r="IG24" s="2"/>
      <c r="IH24" s="2"/>
      <c r="II24" s="38"/>
      <c r="IJ24" s="2"/>
      <c r="IK24" s="2"/>
      <c r="IL24" s="17"/>
      <c r="IM24" s="2"/>
      <c r="IN24" s="38"/>
      <c r="IO24" s="2"/>
      <c r="IP24" s="2"/>
      <c r="IQ24" s="17"/>
      <c r="IR24" s="7"/>
      <c r="IS24" s="6"/>
      <c r="IT24" s="6"/>
      <c r="IU24" s="2"/>
      <c r="IV24" s="2"/>
      <c r="IW24" s="6"/>
      <c r="IX24" s="6"/>
      <c r="IY24" s="6"/>
      <c r="IZ24" s="18"/>
      <c r="JA24" s="18"/>
      <c r="JB24" s="6">
        <v>2973000</v>
      </c>
      <c r="JC24" s="6">
        <v>15543342</v>
      </c>
      <c r="JD24" s="6">
        <v>15543341.060000001</v>
      </c>
      <c r="JE24" s="52" t="s">
        <v>167</v>
      </c>
      <c r="JF24" s="18">
        <f t="shared" si="87"/>
        <v>99.999993952394533</v>
      </c>
      <c r="JG24" s="6">
        <v>145600</v>
      </c>
      <c r="JH24" s="6">
        <v>6661432</v>
      </c>
      <c r="JI24" s="6">
        <v>6661431.8799999999</v>
      </c>
      <c r="JJ24" s="52" t="s">
        <v>167</v>
      </c>
      <c r="JK24" s="18">
        <f t="shared" si="88"/>
        <v>99.99999819858553</v>
      </c>
      <c r="JL24" s="7"/>
      <c r="JM24" s="6"/>
      <c r="JN24" s="6"/>
      <c r="JO24" s="18"/>
      <c r="JP24" s="18"/>
      <c r="JQ24" s="5"/>
      <c r="JR24" s="6"/>
      <c r="JS24" s="2"/>
      <c r="JT24" s="2"/>
      <c r="JU24" s="2"/>
      <c r="JV24" s="2"/>
      <c r="JW24" s="6"/>
      <c r="JX24" s="2"/>
      <c r="JY24" s="2"/>
      <c r="JZ24" s="2"/>
      <c r="KA24" s="7"/>
      <c r="KB24" s="6"/>
      <c r="KC24" s="6"/>
      <c r="KD24" s="17"/>
      <c r="KE24" s="17"/>
      <c r="KF24" s="17"/>
      <c r="KG24" s="17"/>
      <c r="KH24" s="17"/>
      <c r="KI24" s="17"/>
      <c r="KJ24" s="17"/>
      <c r="KK24" s="6">
        <v>50000000</v>
      </c>
      <c r="KL24" s="6">
        <v>47238600</v>
      </c>
      <c r="KM24" s="6">
        <v>46924267.649999999</v>
      </c>
      <c r="KN24" s="18">
        <f t="shared" si="98"/>
        <v>93.848535300000009</v>
      </c>
      <c r="KO24" s="18">
        <f t="shared" si="99"/>
        <v>99.334585804829103</v>
      </c>
      <c r="KP24" s="6"/>
      <c r="KQ24" s="6">
        <v>7300</v>
      </c>
      <c r="KR24" s="6">
        <v>7279.47</v>
      </c>
      <c r="KS24" s="18"/>
      <c r="KT24" s="18">
        <f t="shared" si="100"/>
        <v>99.718767123287677</v>
      </c>
      <c r="KU24" s="6">
        <v>6203500</v>
      </c>
      <c r="KV24" s="6">
        <v>5151766.53</v>
      </c>
      <c r="KW24" s="6">
        <v>5151766.53</v>
      </c>
      <c r="KX24" s="18">
        <f t="shared" si="101"/>
        <v>83.046127669863793</v>
      </c>
      <c r="KY24" s="18">
        <f t="shared" si="102"/>
        <v>100</v>
      </c>
      <c r="KZ24" s="6">
        <v>3966100</v>
      </c>
      <c r="LA24" s="6">
        <v>3293752.37</v>
      </c>
      <c r="LB24" s="6">
        <v>3293752.37</v>
      </c>
      <c r="LC24" s="18">
        <f t="shared" si="103"/>
        <v>83.047637981896571</v>
      </c>
      <c r="LD24" s="18">
        <f t="shared" si="104"/>
        <v>100</v>
      </c>
      <c r="LE24" s="5"/>
      <c r="LF24" s="6"/>
      <c r="LG24" s="2"/>
      <c r="LH24" s="18"/>
      <c r="LI24" s="18"/>
      <c r="LJ24" s="7"/>
      <c r="LK24" s="6"/>
      <c r="LL24" s="2"/>
      <c r="LM24" s="2"/>
      <c r="LN24" s="2"/>
      <c r="LO24" s="5"/>
      <c r="LP24" s="6"/>
      <c r="LQ24" s="2"/>
      <c r="LR24" s="17"/>
      <c r="LS24" s="17"/>
      <c r="LT24" s="5"/>
      <c r="LU24" s="6"/>
      <c r="LV24" s="2"/>
      <c r="LW24" s="17"/>
      <c r="LX24" s="17"/>
      <c r="LY24" s="6">
        <v>32538600</v>
      </c>
      <c r="LZ24" s="6">
        <v>32538600</v>
      </c>
      <c r="MA24" s="6">
        <v>32538600</v>
      </c>
      <c r="MB24" s="18">
        <f t="shared" si="108"/>
        <v>100</v>
      </c>
      <c r="MC24" s="18">
        <f t="shared" si="109"/>
        <v>100</v>
      </c>
      <c r="MD24" s="7"/>
      <c r="ME24" s="6">
        <v>4295200</v>
      </c>
      <c r="MF24" s="6">
        <v>4295200</v>
      </c>
      <c r="MG24" s="18"/>
      <c r="MH24" s="18">
        <f t="shared" si="111"/>
        <v>100</v>
      </c>
      <c r="MI24" s="6">
        <v>3738900</v>
      </c>
      <c r="MJ24" s="6">
        <v>4090900</v>
      </c>
      <c r="MK24" s="6">
        <v>4090900</v>
      </c>
      <c r="ML24" s="18">
        <f t="shared" si="156"/>
        <v>109.41453368637835</v>
      </c>
      <c r="MM24" s="18">
        <f t="shared" si="148"/>
        <v>100</v>
      </c>
      <c r="MN24" s="6">
        <v>568000</v>
      </c>
      <c r="MO24" s="6">
        <v>216000</v>
      </c>
      <c r="MP24" s="6">
        <v>216000</v>
      </c>
      <c r="MQ24" s="18">
        <f t="shared" si="114"/>
        <v>38.028169014084504</v>
      </c>
      <c r="MR24" s="18">
        <f t="shared" si="115"/>
        <v>100</v>
      </c>
      <c r="MS24" s="7"/>
      <c r="MT24" s="6"/>
      <c r="MU24" s="2"/>
      <c r="MV24" s="2"/>
      <c r="MW24" s="2"/>
      <c r="MX24" s="7"/>
      <c r="MY24" s="6"/>
      <c r="MZ24" s="2"/>
      <c r="NA24" s="2"/>
      <c r="NB24" s="2"/>
      <c r="NC24" s="7"/>
      <c r="ND24" s="6"/>
      <c r="NE24" s="6"/>
      <c r="NF24" s="47"/>
      <c r="NG24" s="47"/>
      <c r="NH24" s="5"/>
      <c r="NI24" s="6"/>
      <c r="NJ24" s="2"/>
      <c r="NK24" s="17"/>
      <c r="NL24" s="17"/>
      <c r="NM24" s="5"/>
      <c r="NN24" s="6"/>
      <c r="NO24" s="2"/>
      <c r="NP24" s="17"/>
      <c r="NQ24" s="17"/>
      <c r="NR24" s="7"/>
      <c r="NS24" s="6"/>
      <c r="NT24" s="2"/>
      <c r="NU24" s="6"/>
      <c r="NV24" s="17"/>
      <c r="NW24" s="7"/>
      <c r="NX24" s="6"/>
      <c r="NY24" s="6"/>
      <c r="NZ24" s="18"/>
      <c r="OA24" s="18"/>
      <c r="OB24" s="6">
        <v>93500</v>
      </c>
      <c r="OC24" s="6">
        <v>93500</v>
      </c>
      <c r="OD24" s="6">
        <v>93500</v>
      </c>
      <c r="OE24" s="18">
        <f t="shared" si="175"/>
        <v>100</v>
      </c>
      <c r="OF24" s="18">
        <f t="shared" si="165"/>
        <v>100</v>
      </c>
      <c r="OG24" s="10"/>
      <c r="OH24" s="6">
        <v>600000</v>
      </c>
      <c r="OI24" s="6">
        <v>600000</v>
      </c>
      <c r="OJ24" s="18"/>
      <c r="OK24" s="18">
        <f t="shared" si="124"/>
        <v>100</v>
      </c>
      <c r="OL24" s="6">
        <v>80000</v>
      </c>
      <c r="OM24" s="6">
        <v>80000</v>
      </c>
      <c r="ON24" s="6">
        <v>80000</v>
      </c>
      <c r="OO24" s="18">
        <f t="shared" si="149"/>
        <v>100</v>
      </c>
      <c r="OP24" s="18">
        <f t="shared" si="150"/>
        <v>100</v>
      </c>
    </row>
    <row r="25" spans="1:406" ht="26.25" customHeight="1" x14ac:dyDescent="0.3">
      <c r="A25" s="3" t="s">
        <v>33</v>
      </c>
      <c r="B25" s="10">
        <f>SUM(B26:B34)</f>
        <v>9753173800</v>
      </c>
      <c r="C25" s="10">
        <f>SUM(C26:C34)</f>
        <v>11712783026.360003</v>
      </c>
      <c r="D25" s="10">
        <v>11220291139.26</v>
      </c>
      <c r="E25" s="13">
        <f t="shared" si="0"/>
        <v>115.04246073478153</v>
      </c>
      <c r="F25" s="13">
        <f t="shared" si="29"/>
        <v>95.795261587347497</v>
      </c>
      <c r="G25" s="10">
        <f t="shared" ref="G25:I25" si="178">SUM(G26:G34)</f>
        <v>5832000</v>
      </c>
      <c r="H25" s="10">
        <f t="shared" si="178"/>
        <v>8581900</v>
      </c>
      <c r="I25" s="10">
        <f t="shared" si="178"/>
        <v>8515736.5199999996</v>
      </c>
      <c r="J25" s="13">
        <f t="shared" si="141"/>
        <v>146.01743004115227</v>
      </c>
      <c r="K25" s="13">
        <f t="shared" si="31"/>
        <v>99.229034596068459</v>
      </c>
      <c r="L25" s="10">
        <f>SUM(L26:L34)</f>
        <v>0</v>
      </c>
      <c r="M25" s="10">
        <f>SUM(M26:M34)</f>
        <v>0</v>
      </c>
      <c r="N25" s="10">
        <f>SUM(N26:N34)</f>
        <v>0</v>
      </c>
      <c r="O25" s="13"/>
      <c r="P25" s="12"/>
      <c r="Q25" s="10">
        <f>SUM(Q26:Q34)</f>
        <v>0</v>
      </c>
      <c r="R25" s="10">
        <f t="shared" ref="R25" si="179">SUM(R26:R34)</f>
        <v>43249984.319999993</v>
      </c>
      <c r="S25" s="35">
        <v>40224326.710000001</v>
      </c>
      <c r="T25" s="38"/>
      <c r="U25" s="8">
        <f t="shared" si="33"/>
        <v>93.004257325011679</v>
      </c>
      <c r="V25" s="10">
        <v>0</v>
      </c>
      <c r="W25" s="10">
        <f>SUM(W26:W34)</f>
        <v>11043015.68</v>
      </c>
      <c r="X25" s="35">
        <f>SUM(X26:X34)</f>
        <v>10270449.190000001</v>
      </c>
      <c r="Y25" s="57"/>
      <c r="Z25" s="8">
        <f t="shared" si="34"/>
        <v>93.004026142974766</v>
      </c>
      <c r="AA25" s="10">
        <f t="shared" ref="AA25:AC25" si="180">SUM(AA26:AA34)</f>
        <v>76392200</v>
      </c>
      <c r="AB25" s="10">
        <f t="shared" si="180"/>
        <v>38234100</v>
      </c>
      <c r="AC25" s="10">
        <f t="shared" si="180"/>
        <v>38233368.549999997</v>
      </c>
      <c r="AD25" s="17">
        <f t="shared" si="35"/>
        <v>50.048785805357085</v>
      </c>
      <c r="AE25" s="17">
        <f t="shared" si="36"/>
        <v>99.998086917176025</v>
      </c>
      <c r="AF25" s="19">
        <f t="shared" ref="AF25:CA25" si="181">SUM(AF26:AF34)</f>
        <v>0</v>
      </c>
      <c r="AG25" s="10">
        <f>SUM(AG26:AG34)</f>
        <v>5211100</v>
      </c>
      <c r="AH25" s="10">
        <f t="shared" si="181"/>
        <v>5211099.1899999995</v>
      </c>
      <c r="AI25" s="9"/>
      <c r="AJ25" s="17">
        <f>AH25/AG25*100</f>
        <v>99.999984456256826</v>
      </c>
      <c r="AK25" s="20">
        <f t="shared" si="181"/>
        <v>0</v>
      </c>
      <c r="AL25" s="10">
        <f t="shared" si="181"/>
        <v>2233300</v>
      </c>
      <c r="AM25" s="10">
        <f t="shared" si="181"/>
        <v>2233299.64</v>
      </c>
      <c r="AN25" s="9"/>
      <c r="AO25" s="9">
        <f>AM25/AL25*100</f>
        <v>99.999983880356424</v>
      </c>
      <c r="AP25" s="19">
        <v>0</v>
      </c>
      <c r="AQ25" s="10">
        <f>SUM(AQ26:AQ34)</f>
        <v>8363850.3099999996</v>
      </c>
      <c r="AR25" s="10">
        <f>SUM(AR26:AR34)</f>
        <v>8363850.3099999996</v>
      </c>
      <c r="AS25" s="9"/>
      <c r="AT25" s="8">
        <f t="shared" si="38"/>
        <v>100</v>
      </c>
      <c r="AU25" s="10">
        <f>SUM(AU26:AU34)</f>
        <v>0</v>
      </c>
      <c r="AV25" s="10">
        <f t="shared" ref="AV25:AW25" si="182">SUM(AV26:AV34)</f>
        <v>5347362.51</v>
      </c>
      <c r="AW25" s="10">
        <f t="shared" si="182"/>
        <v>5347362.51</v>
      </c>
      <c r="AX25" s="9"/>
      <c r="AY25" s="8">
        <f t="shared" si="40"/>
        <v>100</v>
      </c>
      <c r="AZ25" s="20">
        <f t="shared" si="181"/>
        <v>0</v>
      </c>
      <c r="BA25" s="10">
        <f t="shared" si="181"/>
        <v>0</v>
      </c>
      <c r="BB25" s="10">
        <f t="shared" si="181"/>
        <v>0</v>
      </c>
      <c r="BC25" s="9"/>
      <c r="BD25" s="9"/>
      <c r="BE25" s="19">
        <f t="shared" si="181"/>
        <v>0</v>
      </c>
      <c r="BF25" s="10">
        <f t="shared" si="181"/>
        <v>0</v>
      </c>
      <c r="BG25" s="10">
        <f t="shared" si="181"/>
        <v>0</v>
      </c>
      <c r="BH25" s="9"/>
      <c r="BI25" s="9"/>
      <c r="BJ25" s="19">
        <f t="shared" si="181"/>
        <v>0</v>
      </c>
      <c r="BK25" s="10">
        <f t="shared" si="181"/>
        <v>0</v>
      </c>
      <c r="BL25" s="10">
        <f t="shared" si="181"/>
        <v>0</v>
      </c>
      <c r="BM25" s="9"/>
      <c r="BN25" s="9"/>
      <c r="BO25" s="19">
        <f>SUM(BO26:BO34)</f>
        <v>0</v>
      </c>
      <c r="BP25" s="10">
        <f>SUM(BP26:BP34)</f>
        <v>1000000</v>
      </c>
      <c r="BQ25" s="10">
        <f>SUM(BQ26:BQ34)</f>
        <v>1000000</v>
      </c>
      <c r="BR25" s="8"/>
      <c r="BS25" s="8">
        <f t="shared" ref="BS25:BS30" si="183">BQ25/BP25*100</f>
        <v>100</v>
      </c>
      <c r="BT25" s="10">
        <f t="shared" ref="BT25:BV25" si="184">SUM(BT26:BT34)</f>
        <v>720286900</v>
      </c>
      <c r="BU25" s="10">
        <f t="shared" si="184"/>
        <v>509273200</v>
      </c>
      <c r="BV25" s="10">
        <f t="shared" si="184"/>
        <v>473986623.5</v>
      </c>
      <c r="BW25" s="8">
        <f t="shared" ref="BW25:BW29" si="185">BV25/BT25*100</f>
        <v>65.805253920347567</v>
      </c>
      <c r="BX25" s="8">
        <f t="shared" ref="BX25:BX29" si="186">BV25/BU25*100</f>
        <v>93.071189196682653</v>
      </c>
      <c r="BY25" s="10">
        <f>SUM(BY26:BY34)</f>
        <v>256612800</v>
      </c>
      <c r="BZ25" s="10">
        <f t="shared" si="181"/>
        <v>120853200</v>
      </c>
      <c r="CA25" s="10">
        <f t="shared" si="181"/>
        <v>120853200</v>
      </c>
      <c r="CB25" s="17">
        <f t="shared" ref="CB25:CB34" si="187">CA25/BY25*100</f>
        <v>47.095546286077699</v>
      </c>
      <c r="CC25" s="17">
        <f t="shared" ref="CC25:CC34" si="188">CA25/BZ25*100</f>
        <v>100</v>
      </c>
      <c r="CD25" s="10">
        <f>SUM(CD26:CD34)</f>
        <v>0</v>
      </c>
      <c r="CE25" s="10">
        <f t="shared" ref="CE25:CF25" si="189">SUM(CE26:CE34)</f>
        <v>41761400</v>
      </c>
      <c r="CF25" s="10">
        <f t="shared" si="189"/>
        <v>41522607.530000001</v>
      </c>
      <c r="CG25" s="17"/>
      <c r="CH25" s="17">
        <f t="shared" ref="CH25:CH32" si="190">CF25/CE25*100</f>
        <v>99.428198120752668</v>
      </c>
      <c r="CI25" s="10">
        <f>SUM(CI26:CI34)</f>
        <v>124627400</v>
      </c>
      <c r="CJ25" s="10">
        <f>SUM(CJ26:CJ34)</f>
        <v>0</v>
      </c>
      <c r="CK25" s="10">
        <f>SUM(CK26:CK34)</f>
        <v>0</v>
      </c>
      <c r="CL25" s="9"/>
      <c r="CM25" s="9"/>
      <c r="CN25" s="10">
        <f>SUM(CN26:CN34)</f>
        <v>53411700</v>
      </c>
      <c r="CO25" s="10">
        <f>SUM(CO26:CO34)</f>
        <v>0</v>
      </c>
      <c r="CP25" s="10">
        <f>SUM(CP26:CP34)</f>
        <v>0</v>
      </c>
      <c r="CQ25" s="9"/>
      <c r="CR25" s="9"/>
      <c r="CS25" s="10">
        <f t="shared" ref="CS25:CU25" si="191">SUM(CS26:CS34)</f>
        <v>545624300</v>
      </c>
      <c r="CT25" s="10">
        <f t="shared" si="191"/>
        <v>292249700</v>
      </c>
      <c r="CU25" s="10">
        <f t="shared" si="191"/>
        <v>261629287.19</v>
      </c>
      <c r="CV25" s="17">
        <f t="shared" si="48"/>
        <v>47.950446340091524</v>
      </c>
      <c r="CW25" s="17">
        <f t="shared" si="49"/>
        <v>89.522516940137152</v>
      </c>
      <c r="CX25" s="11">
        <f t="shared" ref="CX25:CZ25" si="192">SUM(CX26:CX34)</f>
        <v>756356300</v>
      </c>
      <c r="CY25" s="11">
        <f t="shared" si="192"/>
        <v>228242200</v>
      </c>
      <c r="CZ25" s="11">
        <f t="shared" si="192"/>
        <v>228242200</v>
      </c>
      <c r="DA25" s="17">
        <f t="shared" ref="DA25" si="193">CZ25/CX25*100</f>
        <v>30.176545101825685</v>
      </c>
      <c r="DB25" s="17">
        <f t="shared" ref="DB25" si="194">CZ25/CY25*100</f>
        <v>100</v>
      </c>
      <c r="DC25" s="11">
        <f>SUM(DC26:DC34)</f>
        <v>89438100</v>
      </c>
      <c r="DD25" s="11">
        <f>SUM(DD26:DD34)</f>
        <v>914388900</v>
      </c>
      <c r="DE25" s="11">
        <f>SUM(DE26:DE34)</f>
        <v>914388717.96000004</v>
      </c>
      <c r="DF25" s="51" t="s">
        <v>167</v>
      </c>
      <c r="DG25" s="18">
        <f t="shared" si="160"/>
        <v>99.99998009162185</v>
      </c>
      <c r="DH25" s="10">
        <f t="shared" ref="DH25:DT25" si="195">SUM(DH26:DH34)</f>
        <v>57181700</v>
      </c>
      <c r="DI25" s="10">
        <f t="shared" si="195"/>
        <v>0</v>
      </c>
      <c r="DJ25" s="10">
        <f t="shared" si="195"/>
        <v>0</v>
      </c>
      <c r="DK25" s="9"/>
      <c r="DL25" s="9"/>
      <c r="DM25" s="10">
        <f t="shared" si="195"/>
        <v>304623100</v>
      </c>
      <c r="DN25" s="10">
        <f t="shared" si="195"/>
        <v>0</v>
      </c>
      <c r="DO25" s="10">
        <f t="shared" si="195"/>
        <v>0</v>
      </c>
      <c r="DP25" s="10"/>
      <c r="DQ25" s="10"/>
      <c r="DR25" s="10">
        <f t="shared" si="195"/>
        <v>1046670000</v>
      </c>
      <c r="DS25" s="10">
        <f t="shared" si="195"/>
        <v>278901000</v>
      </c>
      <c r="DT25" s="10">
        <f t="shared" si="195"/>
        <v>278901000</v>
      </c>
      <c r="DU25" s="17">
        <f t="shared" ref="DU25:DU30" si="196">DT25/DR25*100</f>
        <v>26.646507495199064</v>
      </c>
      <c r="DV25" s="17">
        <f t="shared" si="53"/>
        <v>100</v>
      </c>
      <c r="DW25" s="11">
        <f t="shared" ref="DW25:DY25" si="197">SUM(DW26:DW34)</f>
        <v>6954000</v>
      </c>
      <c r="DX25" s="11">
        <f t="shared" si="197"/>
        <v>6954000</v>
      </c>
      <c r="DY25" s="11">
        <f t="shared" si="197"/>
        <v>6937587.2000000002</v>
      </c>
      <c r="DZ25" s="17">
        <f t="shared" si="54"/>
        <v>99.763980442910565</v>
      </c>
      <c r="EA25" s="17">
        <f t="shared" si="55"/>
        <v>99.763980442910565</v>
      </c>
      <c r="EB25" s="10">
        <f t="shared" ref="EB25:GQ25" si="198">SUM(EB26:EB34)</f>
        <v>0</v>
      </c>
      <c r="EC25" s="10">
        <f t="shared" si="198"/>
        <v>0</v>
      </c>
      <c r="ED25" s="10">
        <f t="shared" si="198"/>
        <v>0</v>
      </c>
      <c r="EE25" s="10"/>
      <c r="EF25" s="17"/>
      <c r="EG25" s="10">
        <v>0</v>
      </c>
      <c r="EH25" s="10">
        <f t="shared" si="198"/>
        <v>0</v>
      </c>
      <c r="EI25" s="10">
        <f t="shared" si="198"/>
        <v>0</v>
      </c>
      <c r="EJ25" s="9"/>
      <c r="EK25" s="9"/>
      <c r="EL25" s="10">
        <v>0</v>
      </c>
      <c r="EM25" s="10">
        <f t="shared" si="198"/>
        <v>0</v>
      </c>
      <c r="EN25" s="10">
        <f t="shared" si="198"/>
        <v>0</v>
      </c>
      <c r="EO25" s="9"/>
      <c r="EP25" s="9"/>
      <c r="EQ25" s="10">
        <f t="shared" si="198"/>
        <v>0</v>
      </c>
      <c r="ER25" s="10">
        <f t="shared" si="198"/>
        <v>0</v>
      </c>
      <c r="ES25" s="10">
        <f t="shared" si="198"/>
        <v>0</v>
      </c>
      <c r="ET25" s="9"/>
      <c r="EU25" s="9"/>
      <c r="EV25" s="10">
        <f>SUM(EV26:EV34)</f>
        <v>4117000</v>
      </c>
      <c r="EW25" s="10">
        <f t="shared" si="198"/>
        <v>0</v>
      </c>
      <c r="EX25" s="10">
        <f t="shared" si="198"/>
        <v>0</v>
      </c>
      <c r="EY25" s="9"/>
      <c r="EZ25" s="9"/>
      <c r="FA25" s="19">
        <f t="shared" si="198"/>
        <v>0</v>
      </c>
      <c r="FB25" s="10">
        <f t="shared" si="198"/>
        <v>0</v>
      </c>
      <c r="FC25" s="10">
        <f t="shared" si="198"/>
        <v>0</v>
      </c>
      <c r="FD25" s="10"/>
      <c r="FE25" s="10"/>
      <c r="FF25" s="10">
        <f t="shared" si="198"/>
        <v>0</v>
      </c>
      <c r="FG25" s="10">
        <f t="shared" si="198"/>
        <v>10000000</v>
      </c>
      <c r="FH25" s="10">
        <f t="shared" si="198"/>
        <v>10000000</v>
      </c>
      <c r="FI25" s="9"/>
      <c r="FJ25" s="17">
        <f t="shared" ref="FJ25:FJ30" si="199">FH25/FG25*100</f>
        <v>100</v>
      </c>
      <c r="FK25" s="10">
        <f>SUM(FK26:FK34)</f>
        <v>4804200</v>
      </c>
      <c r="FL25" s="10">
        <f t="shared" ref="FL25:FM25" si="200">SUM(FL26:FL34)</f>
        <v>4804200</v>
      </c>
      <c r="FM25" s="10">
        <f t="shared" si="200"/>
        <v>4804200</v>
      </c>
      <c r="FN25" s="17">
        <f t="shared" ref="FN25:FN33" si="201">FM25/FK25*100</f>
        <v>100</v>
      </c>
      <c r="FO25" s="17">
        <f t="shared" ref="FO25:FO33" si="202">FM25/FL25*100</f>
        <v>100</v>
      </c>
      <c r="FP25" s="10">
        <f t="shared" ref="FP25:FR25" si="203">SUM(FP26:FP34)</f>
        <v>1353500</v>
      </c>
      <c r="FQ25" s="10">
        <f t="shared" si="203"/>
        <v>1353520</v>
      </c>
      <c r="FR25" s="10">
        <f t="shared" si="203"/>
        <v>1353520</v>
      </c>
      <c r="FS25" s="17">
        <f t="shared" si="67"/>
        <v>100.00147765053565</v>
      </c>
      <c r="FT25" s="17">
        <f t="shared" si="68"/>
        <v>100</v>
      </c>
      <c r="FU25" s="10">
        <f t="shared" ref="FU25:FW25" si="204">SUM(FU26:FU34)</f>
        <v>580100</v>
      </c>
      <c r="FV25" s="10">
        <f t="shared" si="204"/>
        <v>580080</v>
      </c>
      <c r="FW25" s="10">
        <f t="shared" si="204"/>
        <v>580080</v>
      </c>
      <c r="FX25" s="17">
        <f t="shared" si="69"/>
        <v>99.996552318565762</v>
      </c>
      <c r="FY25" s="17">
        <f t="shared" si="70"/>
        <v>100</v>
      </c>
      <c r="FZ25" s="10">
        <f>SUM(FZ26:FZ34)</f>
        <v>2662600</v>
      </c>
      <c r="GA25" s="10">
        <f t="shared" ref="GA25:GB25" si="205">SUM(GA26:GA34)</f>
        <v>2662600</v>
      </c>
      <c r="GB25" s="10">
        <f t="shared" si="205"/>
        <v>2662600</v>
      </c>
      <c r="GC25" s="17">
        <f t="shared" ref="GC25:GC34" si="206">GB25/FZ25*100</f>
        <v>100</v>
      </c>
      <c r="GD25" s="17">
        <f t="shared" ref="GD25:GD34" si="207">GB25/GA25*100</f>
        <v>100</v>
      </c>
      <c r="GE25" s="10">
        <f>SUM(GE26:GE34)</f>
        <v>1141100</v>
      </c>
      <c r="GF25" s="10">
        <f t="shared" ref="GF25:GG25" si="208">SUM(GF26:GF34)</f>
        <v>1141100</v>
      </c>
      <c r="GG25" s="10">
        <f t="shared" si="208"/>
        <v>1141099.99</v>
      </c>
      <c r="GH25" s="17">
        <f t="shared" ref="GH25:GH34" si="209">GG25/GE25*100</f>
        <v>99.999999123652614</v>
      </c>
      <c r="GI25" s="17">
        <f t="shared" ref="GI25:GI34" si="210">GG25/GF25*100</f>
        <v>99.999999123652614</v>
      </c>
      <c r="GJ25" s="21">
        <f t="shared" si="198"/>
        <v>0</v>
      </c>
      <c r="GK25" s="21">
        <v>0</v>
      </c>
      <c r="GL25" s="21">
        <f t="shared" si="198"/>
        <v>0</v>
      </c>
      <c r="GM25" s="9"/>
      <c r="GN25" s="9"/>
      <c r="GO25" s="21">
        <f t="shared" si="198"/>
        <v>0</v>
      </c>
      <c r="GP25" s="21">
        <f t="shared" si="198"/>
        <v>0</v>
      </c>
      <c r="GQ25" s="21">
        <f t="shared" si="198"/>
        <v>0</v>
      </c>
      <c r="GR25" s="9"/>
      <c r="GS25" s="9"/>
      <c r="GT25" s="11">
        <f t="shared" ref="GT25:GV25" si="211">SUM(GT26:GT34)</f>
        <v>147590400</v>
      </c>
      <c r="GU25" s="11">
        <f t="shared" si="211"/>
        <v>133795300</v>
      </c>
      <c r="GV25" s="11">
        <f t="shared" si="211"/>
        <v>117167213.06999999</v>
      </c>
      <c r="GW25" s="17">
        <f>GV25/GT25*100</f>
        <v>79.38674403619747</v>
      </c>
      <c r="GX25" s="17">
        <f>GV25/GU25*100</f>
        <v>87.571994733746251</v>
      </c>
      <c r="GY25" s="10">
        <f t="shared" ref="GY25:HA25" si="212">SUM(GY26:GY34)</f>
        <v>769477400</v>
      </c>
      <c r="GZ25" s="10">
        <f t="shared" si="212"/>
        <v>3562720800</v>
      </c>
      <c r="HA25" s="10">
        <f t="shared" si="212"/>
        <v>3512929782.2299995</v>
      </c>
      <c r="HB25" s="51" t="s">
        <v>167</v>
      </c>
      <c r="HC25" s="17">
        <f t="shared" si="72"/>
        <v>98.602444014978659</v>
      </c>
      <c r="HD25" s="10">
        <f t="shared" ref="HD25:HE25" si="213">SUM(HD26:HD34)</f>
        <v>144797100</v>
      </c>
      <c r="HE25" s="10">
        <f t="shared" si="213"/>
        <v>110203000</v>
      </c>
      <c r="HF25" s="10">
        <v>106605228.18000001</v>
      </c>
      <c r="HG25" s="17">
        <f t="shared" si="73"/>
        <v>73.623869663135523</v>
      </c>
      <c r="HH25" s="17">
        <f t="shared" si="74"/>
        <v>96.735323158171752</v>
      </c>
      <c r="HI25" s="19">
        <f t="shared" ref="HI25:IE25" si="214">SUM(HI26:HI34)</f>
        <v>0</v>
      </c>
      <c r="HJ25" s="19">
        <f t="shared" si="214"/>
        <v>0</v>
      </c>
      <c r="HK25" s="19">
        <f t="shared" si="214"/>
        <v>0</v>
      </c>
      <c r="HL25" s="9"/>
      <c r="HM25" s="9"/>
      <c r="HN25" s="10">
        <f>SUM(HN26:HN34)</f>
        <v>50293700</v>
      </c>
      <c r="HO25" s="10">
        <f>SUM(HO26:HO34)</f>
        <v>0</v>
      </c>
      <c r="HP25" s="10">
        <f>SUM(HP26:HP34)</f>
        <v>0</v>
      </c>
      <c r="HQ25" s="18"/>
      <c r="HR25" s="18"/>
      <c r="HS25" s="10">
        <f>SUM(HS26:HS34)</f>
        <v>21554400</v>
      </c>
      <c r="HT25" s="10">
        <f>SUM(HT26:HT34)</f>
        <v>0</v>
      </c>
      <c r="HU25" s="10">
        <f>SUM(HU26:HU34)</f>
        <v>0</v>
      </c>
      <c r="HV25" s="18"/>
      <c r="HW25" s="17"/>
      <c r="HX25" s="10">
        <f>SUM(HX26:HX34)</f>
        <v>149442500</v>
      </c>
      <c r="HY25" s="10">
        <f t="shared" si="214"/>
        <v>149442500</v>
      </c>
      <c r="HZ25" s="10">
        <f t="shared" si="214"/>
        <v>149442500</v>
      </c>
      <c r="IA25" s="17">
        <f t="shared" ref="IA25" si="215">HZ25/HX25*100</f>
        <v>100</v>
      </c>
      <c r="IB25" s="17">
        <f t="shared" ref="IB25" si="216">HZ25/HY25*100</f>
        <v>100</v>
      </c>
      <c r="IC25" s="10">
        <f>SUM(IC26:IC34)</f>
        <v>95545200</v>
      </c>
      <c r="ID25" s="10">
        <f t="shared" si="214"/>
        <v>95545200</v>
      </c>
      <c r="IE25" s="10">
        <f t="shared" si="214"/>
        <v>95545200</v>
      </c>
      <c r="IF25" s="17">
        <f t="shared" ref="IF25" si="217">IE25/IC25*100</f>
        <v>100</v>
      </c>
      <c r="IG25" s="17">
        <f t="shared" ref="IG25" si="218">IE25/ID25*100</f>
        <v>100</v>
      </c>
      <c r="IH25" s="10">
        <f>SUM(IH26:IH34)</f>
        <v>0</v>
      </c>
      <c r="II25" s="10">
        <f>SUM(II26:II34)</f>
        <v>111866100</v>
      </c>
      <c r="IJ25" s="10">
        <f>SUM(IJ26:IJ34)</f>
        <v>111866099.98999999</v>
      </c>
      <c r="IK25" s="17"/>
      <c r="IL25" s="17">
        <f t="shared" ref="IL25:IL30" si="219">IJ25/II25*100</f>
        <v>99.999999991060733</v>
      </c>
      <c r="IM25" s="10">
        <f>SUM(IM26:IM34)</f>
        <v>0</v>
      </c>
      <c r="IN25" s="10">
        <f>SUM(IN26:IN34)</f>
        <v>71520900</v>
      </c>
      <c r="IO25" s="10">
        <f>SUM(IO26:IO34)</f>
        <v>71520900</v>
      </c>
      <c r="IP25" s="17"/>
      <c r="IQ25" s="17">
        <f t="shared" ref="IQ25:IQ30" si="220">IO25/IN25*100</f>
        <v>100</v>
      </c>
      <c r="IR25" s="10">
        <f t="shared" ref="IR25:IT25" si="221">SUM(IR26:IR34)</f>
        <v>467653400</v>
      </c>
      <c r="IS25" s="10">
        <f t="shared" si="221"/>
        <v>593638200</v>
      </c>
      <c r="IT25" s="10">
        <f t="shared" si="221"/>
        <v>474731876.99000001</v>
      </c>
      <c r="IU25" s="17">
        <f t="shared" ref="IU25:IU34" si="222">IT25/IR25*100</f>
        <v>101.51361606480356</v>
      </c>
      <c r="IV25" s="17">
        <f t="shared" ref="IV25:IV34" si="223">IT25/IS25*100</f>
        <v>79.969900351763073</v>
      </c>
      <c r="IW25" s="10">
        <f t="shared" ref="IW25:IY25" si="224">SUM(IW26:IW34)</f>
        <v>1138266800</v>
      </c>
      <c r="IX25" s="10">
        <f t="shared" si="224"/>
        <v>1323479900</v>
      </c>
      <c r="IY25" s="10">
        <f t="shared" si="224"/>
        <v>1105034297.8500001</v>
      </c>
      <c r="IZ25" s="17">
        <f t="shared" ref="IZ25:IZ34" si="225">IY25/IW25*100</f>
        <v>97.080429460825883</v>
      </c>
      <c r="JA25" s="17">
        <f t="shared" ref="JA25:JA34" si="226">IY25/IX25*100</f>
        <v>83.494603722353474</v>
      </c>
      <c r="JB25" s="10">
        <f t="shared" ref="JB25:JD25" si="227">SUM(JB26:JB34)</f>
        <v>26755000</v>
      </c>
      <c r="JC25" s="10">
        <f t="shared" si="227"/>
        <v>124476757</v>
      </c>
      <c r="JD25" s="10">
        <f t="shared" si="227"/>
        <v>119051125.13</v>
      </c>
      <c r="JE25" s="51" t="s">
        <v>167</v>
      </c>
      <c r="JF25" s="17">
        <f t="shared" si="87"/>
        <v>95.641249016473012</v>
      </c>
      <c r="JG25" s="10">
        <f t="shared" ref="JG25:JI25" si="228">SUM(JG26:JG34)</f>
        <v>1310600</v>
      </c>
      <c r="JH25" s="10">
        <f t="shared" si="228"/>
        <v>53347186</v>
      </c>
      <c r="JI25" s="10">
        <f t="shared" si="228"/>
        <v>51021910.759999998</v>
      </c>
      <c r="JJ25" s="51" t="s">
        <v>167</v>
      </c>
      <c r="JK25" s="17">
        <f t="shared" si="88"/>
        <v>95.641241058150655</v>
      </c>
      <c r="JL25" s="10">
        <f t="shared" ref="JL25:JN25" si="229">SUM(JL26:JL34)</f>
        <v>98797600</v>
      </c>
      <c r="JM25" s="10">
        <f t="shared" si="229"/>
        <v>58154300</v>
      </c>
      <c r="JN25" s="10">
        <f t="shared" si="229"/>
        <v>58154190.850000001</v>
      </c>
      <c r="JO25" s="17">
        <f t="shared" ref="JO25" si="230">JN25/JL25*100</f>
        <v>58.861946899519822</v>
      </c>
      <c r="JP25" s="17">
        <f t="shared" ref="JP25:JP29" si="231">JN25/JM25*100</f>
        <v>99.999812309665842</v>
      </c>
      <c r="JQ25" s="19">
        <f t="shared" ref="JQ25:LQ25" si="232">SUM(JQ26:JQ34)</f>
        <v>0</v>
      </c>
      <c r="JR25" s="19">
        <f t="shared" si="232"/>
        <v>0</v>
      </c>
      <c r="JS25" s="19">
        <f t="shared" si="232"/>
        <v>0</v>
      </c>
      <c r="JT25" s="9"/>
      <c r="JU25" s="9"/>
      <c r="JV25" s="19">
        <v>0</v>
      </c>
      <c r="JW25" s="19">
        <f t="shared" si="232"/>
        <v>0</v>
      </c>
      <c r="JX25" s="19">
        <f t="shared" si="232"/>
        <v>0</v>
      </c>
      <c r="JY25" s="17"/>
      <c r="JZ25" s="9"/>
      <c r="KA25" s="10">
        <f t="shared" ref="KA25:KC25" si="233">SUM(KA26:KA34)</f>
        <v>110665700</v>
      </c>
      <c r="KB25" s="10">
        <f t="shared" si="233"/>
        <v>73395800</v>
      </c>
      <c r="KC25" s="10">
        <f t="shared" si="233"/>
        <v>73395700</v>
      </c>
      <c r="KD25" s="17">
        <f t="shared" si="95"/>
        <v>66.321994981281463</v>
      </c>
      <c r="KE25" s="17">
        <f t="shared" si="96"/>
        <v>99.999863752421803</v>
      </c>
      <c r="KF25" s="17">
        <v>0</v>
      </c>
      <c r="KG25" s="17">
        <v>0</v>
      </c>
      <c r="KH25" s="17">
        <v>0</v>
      </c>
      <c r="KI25" s="17"/>
      <c r="KJ25" s="17"/>
      <c r="KK25" s="10">
        <f t="shared" ref="KK25:KM25" si="234">SUM(KK26:KK34)</f>
        <v>288483900</v>
      </c>
      <c r="KL25" s="10">
        <f t="shared" si="234"/>
        <v>288157900</v>
      </c>
      <c r="KM25" s="10">
        <f t="shared" si="234"/>
        <v>284471494.90000004</v>
      </c>
      <c r="KN25" s="17">
        <f t="shared" si="98"/>
        <v>98.609140718078208</v>
      </c>
      <c r="KO25" s="17">
        <f t="shared" si="99"/>
        <v>98.72069962336623</v>
      </c>
      <c r="KP25" s="10">
        <f>SUM(KP26:KP34)</f>
        <v>155818200</v>
      </c>
      <c r="KQ25" s="10">
        <f t="shared" ref="KQ25:KR25" si="235">SUM(KQ26:KQ34)</f>
        <v>123429100</v>
      </c>
      <c r="KR25" s="10">
        <f t="shared" si="235"/>
        <v>123075242.78999999</v>
      </c>
      <c r="KS25" s="17">
        <f t="shared" ref="KS25:KS33" si="236">KR25/KP25*100</f>
        <v>78.986435981162657</v>
      </c>
      <c r="KT25" s="17">
        <f t="shared" ref="KT25:KT33" si="237">KR25/KQ25*100</f>
        <v>99.713311358504598</v>
      </c>
      <c r="KU25" s="10">
        <f t="shared" ref="KU25:KW25" si="238">SUM(KU26:KU34)</f>
        <v>67625500</v>
      </c>
      <c r="KV25" s="10">
        <f t="shared" si="238"/>
        <v>84767900.020000011</v>
      </c>
      <c r="KW25" s="10">
        <f t="shared" si="238"/>
        <v>84767900.010000005</v>
      </c>
      <c r="KX25" s="17">
        <f t="shared" si="101"/>
        <v>125.34901776696661</v>
      </c>
      <c r="KY25" s="17">
        <f t="shared" si="102"/>
        <v>99.999999988203072</v>
      </c>
      <c r="KZ25" s="10">
        <f t="shared" ref="KZ25:LB25" si="239">SUM(KZ26:KZ34)</f>
        <v>43236700</v>
      </c>
      <c r="LA25" s="10">
        <f t="shared" si="239"/>
        <v>54195870.519999996</v>
      </c>
      <c r="LB25" s="10">
        <f t="shared" si="239"/>
        <v>54195870.5</v>
      </c>
      <c r="LC25" s="17">
        <f t="shared" si="103"/>
        <v>125.34691708664167</v>
      </c>
      <c r="LD25" s="17">
        <f t="shared" si="104"/>
        <v>99.999999963096826</v>
      </c>
      <c r="LE25" s="19">
        <f t="shared" si="232"/>
        <v>0</v>
      </c>
      <c r="LF25" s="19">
        <f t="shared" si="232"/>
        <v>0</v>
      </c>
      <c r="LG25" s="19">
        <f t="shared" si="232"/>
        <v>0</v>
      </c>
      <c r="LH25" s="17"/>
      <c r="LI25" s="17"/>
      <c r="LJ25" s="10">
        <f>SUM(LJ26:LJ34)</f>
        <v>32800000</v>
      </c>
      <c r="LK25" s="10">
        <f t="shared" si="232"/>
        <v>32004600</v>
      </c>
      <c r="LL25" s="10">
        <f t="shared" si="232"/>
        <v>32004554.609999999</v>
      </c>
      <c r="LM25" s="17">
        <f t="shared" ref="LM25" si="240">LL25/LJ25*100</f>
        <v>97.574861615853663</v>
      </c>
      <c r="LN25" s="17">
        <f t="shared" ref="LN25" si="241">LL25/LK25*100</f>
        <v>99.999858176637105</v>
      </c>
      <c r="LO25" s="10">
        <f>SUM(LO26:LO34)</f>
        <v>0</v>
      </c>
      <c r="LP25" s="10">
        <f t="shared" si="232"/>
        <v>6930000</v>
      </c>
      <c r="LQ25" s="10">
        <f t="shared" si="232"/>
        <v>6930000</v>
      </c>
      <c r="LR25" s="17"/>
      <c r="LS25" s="17">
        <f t="shared" ref="LS25:LS33" si="242">LQ25/LP25*100</f>
        <v>100</v>
      </c>
      <c r="LT25" s="10">
        <f>SUM(LT26:LT34)</f>
        <v>197000000</v>
      </c>
      <c r="LU25" s="10">
        <f t="shared" ref="LU25:OH25" si="243">SUM(LU26:LU34)</f>
        <v>250075700</v>
      </c>
      <c r="LV25" s="10">
        <f t="shared" si="243"/>
        <v>250075334.24000001</v>
      </c>
      <c r="LW25" s="17">
        <f t="shared" ref="LW25:LW29" si="244">LV25/LT25*100</f>
        <v>126.94179403045686</v>
      </c>
      <c r="LX25" s="17">
        <f t="shared" ref="LX25:LX29" si="245">LV25/LU25*100</f>
        <v>99.999853740287449</v>
      </c>
      <c r="LY25" s="10">
        <f t="shared" ref="LY25:MA25" si="246">SUM(LY26:LY34)</f>
        <v>474092700</v>
      </c>
      <c r="LZ25" s="10">
        <f t="shared" si="246"/>
        <v>481139700</v>
      </c>
      <c r="MA25" s="10">
        <f t="shared" si="246"/>
        <v>481139700</v>
      </c>
      <c r="MB25" s="17">
        <f t="shared" si="108"/>
        <v>101.4864181625239</v>
      </c>
      <c r="MC25" s="17">
        <f t="shared" si="109"/>
        <v>100</v>
      </c>
      <c r="MD25" s="9"/>
      <c r="ME25" s="10">
        <f>SUM(ME26:ME34)</f>
        <v>20657000</v>
      </c>
      <c r="MF25" s="10">
        <f>SUM(MF26:MF34)</f>
        <v>20171004.509999998</v>
      </c>
      <c r="MG25" s="17"/>
      <c r="MH25" s="17">
        <f t="shared" si="111"/>
        <v>97.647308466863521</v>
      </c>
      <c r="MI25" s="10">
        <f>SUM(MI26:MI34)</f>
        <v>32048100</v>
      </c>
      <c r="MJ25" s="10">
        <f t="shared" ref="MJ25:MK25" si="247">SUM(MJ26:MJ34)</f>
        <v>35692500</v>
      </c>
      <c r="MK25" s="10">
        <f t="shared" si="247"/>
        <v>35691646.840000004</v>
      </c>
      <c r="ML25" s="17">
        <f t="shared" ref="ML25:ML31" si="248">MK25/MI25*100</f>
        <v>111.36899485460918</v>
      </c>
      <c r="MM25" s="17">
        <f t="shared" ref="MM25:MM31" si="249">MK25/MJ25*100</f>
        <v>99.99760969391329</v>
      </c>
      <c r="MN25" s="10">
        <f>SUM(MN26:MN34)</f>
        <v>4868000</v>
      </c>
      <c r="MO25" s="10">
        <f t="shared" ref="MO25:MP25" si="250">SUM(MO26:MO34)</f>
        <v>2678900</v>
      </c>
      <c r="MP25" s="10">
        <f t="shared" si="250"/>
        <v>2525534.7599999998</v>
      </c>
      <c r="MQ25" s="17">
        <f t="shared" si="114"/>
        <v>51.88033607230895</v>
      </c>
      <c r="MR25" s="17">
        <f t="shared" si="115"/>
        <v>94.27506663182649</v>
      </c>
      <c r="MS25" s="10">
        <f t="shared" ref="MS25:MU25" si="251">SUM(MS26:MS34)</f>
        <v>401072900</v>
      </c>
      <c r="MT25" s="10">
        <f t="shared" si="251"/>
        <v>562598800</v>
      </c>
      <c r="MU25" s="10">
        <f t="shared" si="251"/>
        <v>560673999.72000003</v>
      </c>
      <c r="MV25" s="17">
        <f t="shared" ref="MV25" si="252">MU25/MS25*100</f>
        <v>139.79353871079297</v>
      </c>
      <c r="MW25" s="17">
        <f t="shared" ref="MW25:MW27" si="253">MU25/MT25*100</f>
        <v>99.657873376196321</v>
      </c>
      <c r="MX25" s="19">
        <v>0</v>
      </c>
      <c r="MY25" s="19">
        <v>0</v>
      </c>
      <c r="MZ25" s="19">
        <v>0</v>
      </c>
      <c r="NA25" s="9"/>
      <c r="NB25" s="9"/>
      <c r="NC25" s="10">
        <f t="shared" ref="NC25:NE25" si="254">SUM(NC26:NC34)</f>
        <v>861000</v>
      </c>
      <c r="ND25" s="10">
        <f t="shared" si="254"/>
        <v>669300</v>
      </c>
      <c r="NE25" s="10">
        <f t="shared" si="254"/>
        <v>34311</v>
      </c>
      <c r="NF25" s="17">
        <f t="shared" si="24"/>
        <v>3.9850174216027869</v>
      </c>
      <c r="NG25" s="17">
        <f t="shared" si="25"/>
        <v>5.1264007171671899</v>
      </c>
      <c r="NH25" s="10">
        <f t="shared" si="243"/>
        <v>752064700</v>
      </c>
      <c r="NI25" s="10">
        <f t="shared" si="243"/>
        <v>752064700</v>
      </c>
      <c r="NJ25" s="10">
        <f t="shared" si="243"/>
        <v>752064700</v>
      </c>
      <c r="NK25" s="17">
        <f t="shared" ref="NK25:NK34" si="255">NJ25/NH25*100</f>
        <v>100</v>
      </c>
      <c r="NL25" s="17">
        <f t="shared" ref="NL25:NL34" si="256">NJ25/NH25*100</f>
        <v>100</v>
      </c>
      <c r="NM25" s="19">
        <v>0</v>
      </c>
      <c r="NN25" s="19">
        <v>0</v>
      </c>
      <c r="NO25" s="19">
        <v>0</v>
      </c>
      <c r="NP25" s="17"/>
      <c r="NQ25" s="17"/>
      <c r="NR25" s="10">
        <f t="shared" ref="NR25:NT25" si="257">SUM(NR26:NR34)</f>
        <v>15400000</v>
      </c>
      <c r="NS25" s="10">
        <f t="shared" si="257"/>
        <v>11800000</v>
      </c>
      <c r="NT25" s="10">
        <f t="shared" si="257"/>
        <v>11792563.469999999</v>
      </c>
      <c r="NU25" s="17">
        <f t="shared" ref="NU25:NU32" si="258">NT25/NR25*100</f>
        <v>76.575087467532455</v>
      </c>
      <c r="NV25" s="17">
        <f t="shared" ref="NV25:NV32" si="259">NT25/NS25*100</f>
        <v>99.936978559322014</v>
      </c>
      <c r="NW25" s="10">
        <f t="shared" ref="NW25:NY25" si="260">SUM(NW26:NW34)</f>
        <v>4607300</v>
      </c>
      <c r="NX25" s="10">
        <f t="shared" si="260"/>
        <v>4498300</v>
      </c>
      <c r="NY25" s="10">
        <f t="shared" si="260"/>
        <v>4495488.29</v>
      </c>
      <c r="NZ25" s="17">
        <f t="shared" si="26"/>
        <v>97.573161938662551</v>
      </c>
      <c r="OA25" s="17">
        <f t="shared" si="27"/>
        <v>99.937493942155925</v>
      </c>
      <c r="OB25" s="10">
        <f t="shared" ref="OB25:OD25" si="261">SUM(OB26:OB34)</f>
        <v>1975900</v>
      </c>
      <c r="OC25" s="10">
        <f t="shared" si="261"/>
        <v>2021700</v>
      </c>
      <c r="OD25" s="10">
        <f t="shared" si="261"/>
        <v>1928356.58</v>
      </c>
      <c r="OE25" s="17">
        <f t="shared" si="122"/>
        <v>97.593834708234226</v>
      </c>
      <c r="OF25" s="17">
        <f t="shared" si="123"/>
        <v>95.38292427165257</v>
      </c>
      <c r="OG25" s="10">
        <f t="shared" si="243"/>
        <v>0</v>
      </c>
      <c r="OH25" s="10">
        <f t="shared" si="243"/>
        <v>1092000</v>
      </c>
      <c r="OI25" s="10">
        <f t="shared" ref="OI25" si="262">SUM(OI26:OI34)</f>
        <v>1092000</v>
      </c>
      <c r="OJ25" s="18"/>
      <c r="OK25" s="17">
        <f t="shared" ref="OK25:OK34" si="263">OI25/OH25*100</f>
        <v>100</v>
      </c>
      <c r="OL25" s="10">
        <f>SUM(OL26:OL34)</f>
        <v>400100</v>
      </c>
      <c r="OM25" s="10">
        <f t="shared" ref="OM25:ON25" si="264">SUM(OM26:OM34)</f>
        <v>293400</v>
      </c>
      <c r="ON25" s="10">
        <f t="shared" si="264"/>
        <v>293400</v>
      </c>
      <c r="OO25" s="17">
        <f t="shared" ref="OO25:OO34" si="265">ON25/OL25*100</f>
        <v>73.331667083229192</v>
      </c>
      <c r="OP25" s="17">
        <f t="shared" si="150"/>
        <v>100</v>
      </c>
    </row>
    <row r="26" spans="1:406" x14ac:dyDescent="0.3">
      <c r="A26" s="4" t="s">
        <v>34</v>
      </c>
      <c r="B26" s="2">
        <f t="shared" si="138"/>
        <v>1477180700</v>
      </c>
      <c r="C26" s="2">
        <f t="shared" si="139"/>
        <v>789376689.14999998</v>
      </c>
      <c r="D26" s="2">
        <v>483496292.00000006</v>
      </c>
      <c r="E26" s="14">
        <f t="shared" si="0"/>
        <v>32.731018757556207</v>
      </c>
      <c r="F26" s="14">
        <f t="shared" si="29"/>
        <v>61.250388901226401</v>
      </c>
      <c r="G26" s="42"/>
      <c r="H26" s="38"/>
      <c r="I26" s="39"/>
      <c r="J26" s="13"/>
      <c r="K26" s="13"/>
      <c r="L26" s="6"/>
      <c r="M26" s="6"/>
      <c r="N26" s="6"/>
      <c r="O26" s="13"/>
      <c r="P26" s="14"/>
      <c r="Q26" s="2"/>
      <c r="R26" s="6">
        <v>5699537.4699999997</v>
      </c>
      <c r="S26" s="54">
        <v>5699277.4000000004</v>
      </c>
      <c r="T26" s="38"/>
      <c r="U26" s="45">
        <f t="shared" si="33"/>
        <v>99.99543699815348</v>
      </c>
      <c r="V26" s="38"/>
      <c r="W26" s="6">
        <v>1455262.53</v>
      </c>
      <c r="X26" s="54">
        <v>1455196.13</v>
      </c>
      <c r="Y26" s="56"/>
      <c r="Z26" s="45">
        <f t="shared" si="34"/>
        <v>99.995437249387564</v>
      </c>
      <c r="AA26" s="6">
        <v>7346400</v>
      </c>
      <c r="AB26" s="6">
        <v>2459200</v>
      </c>
      <c r="AC26" s="6">
        <v>2458778.1</v>
      </c>
      <c r="AD26" s="18">
        <f t="shared" si="35"/>
        <v>33.469156321463579</v>
      </c>
      <c r="AE26" s="18">
        <f t="shared" si="36"/>
        <v>99.982844014313599</v>
      </c>
      <c r="AF26" s="5"/>
      <c r="AG26" s="6"/>
      <c r="AH26" s="6"/>
      <c r="AI26" s="2"/>
      <c r="AJ26" s="18"/>
      <c r="AK26" s="2"/>
      <c r="AL26" s="6"/>
      <c r="AM26" s="2"/>
      <c r="AN26" s="2"/>
      <c r="AO26" s="2"/>
      <c r="AP26" s="5"/>
      <c r="AQ26" s="6"/>
      <c r="AR26" s="6"/>
      <c r="AS26" s="2"/>
      <c r="AT26" s="8"/>
      <c r="AU26" s="5"/>
      <c r="AV26" s="6"/>
      <c r="AW26" s="6"/>
      <c r="AX26" s="2"/>
      <c r="AY26" s="8"/>
      <c r="AZ26" s="5"/>
      <c r="BA26" s="6"/>
      <c r="BB26" s="2"/>
      <c r="BC26" s="2"/>
      <c r="BD26" s="2"/>
      <c r="BE26" s="2"/>
      <c r="BF26" s="6"/>
      <c r="BG26" s="2"/>
      <c r="BH26" s="2"/>
      <c r="BI26" s="2"/>
      <c r="BJ26" s="5"/>
      <c r="BK26" s="6"/>
      <c r="BL26" s="2"/>
      <c r="BM26" s="2"/>
      <c r="BN26" s="2"/>
      <c r="BO26" s="5"/>
      <c r="BP26" s="6">
        <v>409836.05</v>
      </c>
      <c r="BQ26" s="6">
        <v>409836.05</v>
      </c>
      <c r="BR26" s="8"/>
      <c r="BS26" s="45">
        <f t="shared" si="183"/>
        <v>100</v>
      </c>
      <c r="BT26" s="6">
        <v>221980300</v>
      </c>
      <c r="BU26" s="6">
        <v>267278000</v>
      </c>
      <c r="BV26" s="6">
        <v>239300830.47999999</v>
      </c>
      <c r="BW26" s="45">
        <f t="shared" si="185"/>
        <v>107.80273316145622</v>
      </c>
      <c r="BX26" s="45">
        <f t="shared" si="186"/>
        <v>89.532558040691711</v>
      </c>
      <c r="BY26" s="15"/>
      <c r="BZ26" s="6"/>
      <c r="CA26" s="2"/>
      <c r="CB26" s="17"/>
      <c r="CC26" s="17"/>
      <c r="CD26" s="2"/>
      <c r="CE26" s="2">
        <v>26100900</v>
      </c>
      <c r="CF26" s="2">
        <v>26100899.989999998</v>
      </c>
      <c r="CG26" s="18"/>
      <c r="CH26" s="18">
        <f t="shared" si="190"/>
        <v>99.999999961687138</v>
      </c>
      <c r="CI26" s="5"/>
      <c r="CJ26" s="38"/>
      <c r="CK26" s="39"/>
      <c r="CL26" s="2"/>
      <c r="CM26" s="2"/>
      <c r="CN26" s="2"/>
      <c r="CO26" s="6"/>
      <c r="CP26" s="2"/>
      <c r="CQ26" s="2"/>
      <c r="CR26" s="2"/>
      <c r="CS26" s="7"/>
      <c r="CT26" s="2"/>
      <c r="CU26" s="2"/>
      <c r="CV26" s="18"/>
      <c r="CW26" s="18"/>
      <c r="CX26" s="2">
        <v>531918100</v>
      </c>
      <c r="CY26" s="2"/>
      <c r="CZ26" s="2"/>
      <c r="DA26" s="17"/>
      <c r="DB26" s="17"/>
      <c r="DC26" s="5"/>
      <c r="DD26" s="6"/>
      <c r="DE26" s="2"/>
      <c r="DF26" s="17"/>
      <c r="DG26" s="18"/>
      <c r="DH26" s="2"/>
      <c r="DI26" s="6"/>
      <c r="DJ26" s="2"/>
      <c r="DK26" s="2"/>
      <c r="DL26" s="2"/>
      <c r="DM26" s="5"/>
      <c r="DN26" s="6"/>
      <c r="DO26" s="2"/>
      <c r="DP26" s="2"/>
      <c r="DQ26" s="2"/>
      <c r="DR26" s="5"/>
      <c r="DS26" s="6"/>
      <c r="DT26" s="2"/>
      <c r="DU26" s="18"/>
      <c r="DV26" s="18"/>
      <c r="DW26" s="2">
        <v>513200</v>
      </c>
      <c r="DX26" s="2">
        <v>513200</v>
      </c>
      <c r="DY26" s="2">
        <v>513200</v>
      </c>
      <c r="DZ26" s="18">
        <f t="shared" ref="DZ26:DZ27" si="266">DY26/DW26*100</f>
        <v>100</v>
      </c>
      <c r="EA26" s="18">
        <f t="shared" ref="EA26:EA27" si="267">DY26/DX26*100</f>
        <v>100</v>
      </c>
      <c r="EB26" s="7"/>
      <c r="EC26" s="6"/>
      <c r="ED26" s="2"/>
      <c r="EE26" s="6"/>
      <c r="EF26" s="18"/>
      <c r="EG26" s="2"/>
      <c r="EH26" s="6"/>
      <c r="EI26" s="2"/>
      <c r="EJ26" s="2"/>
      <c r="EK26" s="2"/>
      <c r="EL26" s="7"/>
      <c r="EM26" s="6"/>
      <c r="EN26" s="2"/>
      <c r="EO26" s="2"/>
      <c r="EP26" s="2"/>
      <c r="EQ26" s="2"/>
      <c r="ER26" s="6"/>
      <c r="ES26" s="2"/>
      <c r="ET26" s="2"/>
      <c r="EU26" s="2"/>
      <c r="EV26" s="5"/>
      <c r="EW26" s="6"/>
      <c r="EX26" s="2"/>
      <c r="EY26" s="2"/>
      <c r="EZ26" s="2"/>
      <c r="FA26" s="5"/>
      <c r="FB26" s="6"/>
      <c r="FC26" s="2"/>
      <c r="FD26" s="2"/>
      <c r="FE26" s="2"/>
      <c r="FF26" s="2"/>
      <c r="FG26" s="2"/>
      <c r="FH26" s="2"/>
      <c r="FI26" s="2"/>
      <c r="FJ26" s="17"/>
      <c r="FK26" s="7"/>
      <c r="FL26" s="6"/>
      <c r="FM26" s="6"/>
      <c r="FN26" s="17"/>
      <c r="FO26" s="18"/>
      <c r="FP26" s="7"/>
      <c r="FQ26" s="6"/>
      <c r="FR26" s="6"/>
      <c r="FS26" s="18"/>
      <c r="FT26" s="18"/>
      <c r="FU26" s="7"/>
      <c r="FV26" s="6"/>
      <c r="FW26" s="6"/>
      <c r="FX26" s="18"/>
      <c r="FY26" s="18"/>
      <c r="FZ26" s="7"/>
      <c r="GA26" s="6"/>
      <c r="GB26" s="6"/>
      <c r="GC26" s="17"/>
      <c r="GD26" s="17"/>
      <c r="GE26" s="7"/>
      <c r="GF26" s="6"/>
      <c r="GG26" s="6"/>
      <c r="GH26" s="17"/>
      <c r="GI26" s="17"/>
      <c r="GJ26" s="5"/>
      <c r="GK26" s="6"/>
      <c r="GL26" s="2"/>
      <c r="GM26" s="2"/>
      <c r="GN26" s="2"/>
      <c r="GO26" s="2"/>
      <c r="GP26" s="6"/>
      <c r="GQ26" s="2"/>
      <c r="GR26" s="2"/>
      <c r="GS26" s="2"/>
      <c r="GT26" s="2"/>
      <c r="GU26" s="2"/>
      <c r="GV26" s="2"/>
      <c r="GW26" s="17"/>
      <c r="GX26" s="17"/>
      <c r="GY26" s="6">
        <v>73686200</v>
      </c>
      <c r="GZ26" s="6"/>
      <c r="HA26" s="6"/>
      <c r="HB26" s="18"/>
      <c r="HC26" s="18"/>
      <c r="HD26" s="6">
        <v>13866000</v>
      </c>
      <c r="HE26" s="6">
        <v>13866000</v>
      </c>
      <c r="HF26" s="6">
        <v>12875852.630000001</v>
      </c>
      <c r="HG26" s="18">
        <f t="shared" si="73"/>
        <v>92.859170849560087</v>
      </c>
      <c r="HH26" s="18">
        <f t="shared" si="74"/>
        <v>92.859170849560087</v>
      </c>
      <c r="HI26" s="5"/>
      <c r="HJ26" s="6"/>
      <c r="HK26" s="2"/>
      <c r="HL26" s="2"/>
      <c r="HM26" s="2"/>
      <c r="HN26" s="7"/>
      <c r="HO26" s="38"/>
      <c r="HP26" s="39"/>
      <c r="HQ26" s="18"/>
      <c r="HR26" s="18"/>
      <c r="HS26" s="7"/>
      <c r="HT26" s="38"/>
      <c r="HU26" s="39"/>
      <c r="HV26" s="17"/>
      <c r="HW26" s="2"/>
      <c r="HX26" s="15"/>
      <c r="HY26" s="6"/>
      <c r="HZ26" s="2"/>
      <c r="IA26" s="2"/>
      <c r="IB26" s="2"/>
      <c r="IC26" s="7"/>
      <c r="ID26" s="6"/>
      <c r="IE26" s="2"/>
      <c r="IF26" s="2"/>
      <c r="IG26" s="2"/>
      <c r="IH26" s="2"/>
      <c r="II26" s="38"/>
      <c r="IJ26" s="2"/>
      <c r="IK26" s="2"/>
      <c r="IL26" s="17"/>
      <c r="IM26" s="2"/>
      <c r="IN26" s="38"/>
      <c r="IO26" s="2"/>
      <c r="IP26" s="2"/>
      <c r="IQ26" s="17"/>
      <c r="IR26" s="6">
        <v>66055800</v>
      </c>
      <c r="IS26" s="6">
        <v>110747700</v>
      </c>
      <c r="IT26" s="6">
        <v>26247575.260000002</v>
      </c>
      <c r="IU26" s="18">
        <f t="shared" si="222"/>
        <v>39.735458899899783</v>
      </c>
      <c r="IV26" s="18">
        <f t="shared" si="223"/>
        <v>23.700334417780237</v>
      </c>
      <c r="IW26" s="6">
        <v>254554100</v>
      </c>
      <c r="IX26" s="6">
        <v>233463200</v>
      </c>
      <c r="IY26" s="6">
        <v>41053900.310000002</v>
      </c>
      <c r="IZ26" s="18">
        <f t="shared" si="225"/>
        <v>16.1277702107332</v>
      </c>
      <c r="JA26" s="18">
        <f t="shared" si="226"/>
        <v>17.584741539565979</v>
      </c>
      <c r="JB26" s="6">
        <v>513000</v>
      </c>
      <c r="JC26" s="6">
        <v>1343992</v>
      </c>
      <c r="JD26" s="6">
        <v>1343991.54</v>
      </c>
      <c r="JE26" s="52" t="s">
        <v>167</v>
      </c>
      <c r="JF26" s="18">
        <f t="shared" si="87"/>
        <v>99.999965773605808</v>
      </c>
      <c r="JG26" s="6">
        <v>25100</v>
      </c>
      <c r="JH26" s="6">
        <v>575997</v>
      </c>
      <c r="JI26" s="6">
        <v>575996.37</v>
      </c>
      <c r="JJ26" s="52" t="s">
        <v>167</v>
      </c>
      <c r="JK26" s="18">
        <f t="shared" si="88"/>
        <v>99.999890624430336</v>
      </c>
      <c r="JL26" s="6">
        <v>55508100</v>
      </c>
      <c r="JM26" s="6"/>
      <c r="JN26" s="6"/>
      <c r="JO26" s="18"/>
      <c r="JP26" s="17"/>
      <c r="JQ26" s="5"/>
      <c r="JR26" s="6"/>
      <c r="JS26" s="2"/>
      <c r="JT26" s="2"/>
      <c r="JU26" s="2"/>
      <c r="JV26" s="2"/>
      <c r="JW26" s="6"/>
      <c r="JX26" s="2"/>
      <c r="JY26" s="2"/>
      <c r="JZ26" s="2"/>
      <c r="KA26" s="6">
        <v>91593500</v>
      </c>
      <c r="KB26" s="6"/>
      <c r="KC26" s="6"/>
      <c r="KD26" s="17"/>
      <c r="KE26" s="17"/>
      <c r="KF26" s="17"/>
      <c r="KG26" s="17"/>
      <c r="KH26" s="17"/>
      <c r="KI26" s="17"/>
      <c r="KJ26" s="17"/>
      <c r="KK26" s="6">
        <v>49395400</v>
      </c>
      <c r="KL26" s="6">
        <v>12779000</v>
      </c>
      <c r="KM26" s="6">
        <v>12778913.699999999</v>
      </c>
      <c r="KN26" s="18">
        <f t="shared" si="98"/>
        <v>25.870655364669581</v>
      </c>
      <c r="KO26" s="18">
        <f t="shared" si="99"/>
        <v>99.999324673292108</v>
      </c>
      <c r="KP26" s="6">
        <v>5929600</v>
      </c>
      <c r="KQ26" s="6">
        <v>4802700</v>
      </c>
      <c r="KR26" s="6">
        <v>4802700</v>
      </c>
      <c r="KS26" s="18">
        <f t="shared" si="236"/>
        <v>80.995345385860759</v>
      </c>
      <c r="KT26" s="18">
        <f t="shared" si="237"/>
        <v>100</v>
      </c>
      <c r="KU26" s="6">
        <v>6345700</v>
      </c>
      <c r="KV26" s="6">
        <v>6345564.0999999996</v>
      </c>
      <c r="KW26" s="6">
        <v>6345564.0999999996</v>
      </c>
      <c r="KX26" s="18">
        <f t="shared" si="101"/>
        <v>99.997858392297147</v>
      </c>
      <c r="KY26" s="18">
        <f t="shared" si="102"/>
        <v>100</v>
      </c>
      <c r="KZ26" s="6">
        <v>4057000</v>
      </c>
      <c r="LA26" s="6">
        <v>4057000</v>
      </c>
      <c r="LB26" s="6">
        <v>4057000</v>
      </c>
      <c r="LC26" s="18">
        <f t="shared" si="103"/>
        <v>100</v>
      </c>
      <c r="LD26" s="18">
        <f t="shared" si="104"/>
        <v>100</v>
      </c>
      <c r="LE26" s="5"/>
      <c r="LF26" s="6"/>
      <c r="LG26" s="2"/>
      <c r="LH26" s="18"/>
      <c r="LI26" s="2"/>
      <c r="LJ26" s="7"/>
      <c r="LK26" s="6"/>
      <c r="LL26" s="2"/>
      <c r="LM26" s="2"/>
      <c r="LN26" s="2"/>
      <c r="LO26" s="5"/>
      <c r="LP26" s="6"/>
      <c r="LQ26" s="2"/>
      <c r="LR26" s="17"/>
      <c r="LS26" s="17"/>
      <c r="LT26" s="7"/>
      <c r="LU26" s="6"/>
      <c r="LV26" s="2"/>
      <c r="LW26" s="17"/>
      <c r="LX26" s="17"/>
      <c r="LY26" s="6">
        <v>26715100</v>
      </c>
      <c r="LZ26" s="6">
        <v>26715100</v>
      </c>
      <c r="MA26" s="6">
        <v>26715100</v>
      </c>
      <c r="MB26" s="18">
        <f t="shared" si="108"/>
        <v>100</v>
      </c>
      <c r="MC26" s="18">
        <f t="shared" si="109"/>
        <v>100</v>
      </c>
      <c r="MD26" s="7"/>
      <c r="ME26" s="6">
        <v>3452600</v>
      </c>
      <c r="MF26" s="6">
        <v>3452600</v>
      </c>
      <c r="MG26" s="18"/>
      <c r="MH26" s="18">
        <f t="shared" si="111"/>
        <v>100</v>
      </c>
      <c r="MI26" s="6">
        <v>3987700</v>
      </c>
      <c r="MJ26" s="6">
        <v>4407400</v>
      </c>
      <c r="MK26" s="6">
        <v>4407400</v>
      </c>
      <c r="ML26" s="18">
        <f t="shared" si="248"/>
        <v>110.52486395666674</v>
      </c>
      <c r="MM26" s="18">
        <f t="shared" si="249"/>
        <v>100</v>
      </c>
      <c r="MN26" s="6">
        <v>605700</v>
      </c>
      <c r="MO26" s="6">
        <v>186000</v>
      </c>
      <c r="MP26" s="6">
        <v>186000</v>
      </c>
      <c r="MQ26" s="18">
        <f t="shared" si="114"/>
        <v>30.708271421495791</v>
      </c>
      <c r="MR26" s="18">
        <f t="shared" si="115"/>
        <v>100</v>
      </c>
      <c r="MS26" s="7"/>
      <c r="MT26" s="6"/>
      <c r="MU26" s="2"/>
      <c r="MV26" s="2"/>
      <c r="MW26" s="17"/>
      <c r="MX26" s="7"/>
      <c r="MY26" s="6"/>
      <c r="MZ26" s="2"/>
      <c r="NA26" s="2"/>
      <c r="NB26" s="2"/>
      <c r="NC26" s="6">
        <v>6200</v>
      </c>
      <c r="ND26" s="6"/>
      <c r="NE26" s="6"/>
      <c r="NF26" s="47"/>
      <c r="NG26" s="47"/>
      <c r="NH26" s="6">
        <v>61650000</v>
      </c>
      <c r="NI26" s="6">
        <v>61650000</v>
      </c>
      <c r="NJ26" s="6">
        <v>61650000</v>
      </c>
      <c r="NK26" s="18">
        <f t="shared" si="255"/>
        <v>100</v>
      </c>
      <c r="NL26" s="18">
        <f t="shared" si="256"/>
        <v>100</v>
      </c>
      <c r="NM26" s="5"/>
      <c r="NN26" s="6"/>
      <c r="NO26" s="2"/>
      <c r="NP26" s="18"/>
      <c r="NQ26" s="18"/>
      <c r="NR26" s="6">
        <v>100000</v>
      </c>
      <c r="NS26" s="6">
        <v>100000</v>
      </c>
      <c r="NT26" s="6">
        <v>100000</v>
      </c>
      <c r="NU26" s="18">
        <f t="shared" ref="NU26:NU30" si="268">NT26/NR26*100</f>
        <v>100</v>
      </c>
      <c r="NV26" s="18">
        <f t="shared" ref="NV26:NV30" si="269">NT26/NS26*100</f>
        <v>100</v>
      </c>
      <c r="NW26" s="6">
        <v>700000</v>
      </c>
      <c r="NX26" s="6">
        <v>700000</v>
      </c>
      <c r="NY26" s="6">
        <v>697199.97</v>
      </c>
      <c r="NZ26" s="18">
        <f t="shared" si="26"/>
        <v>99.599995714285711</v>
      </c>
      <c r="OA26" s="18">
        <f t="shared" si="27"/>
        <v>99.599995714285711</v>
      </c>
      <c r="OB26" s="6">
        <v>128500</v>
      </c>
      <c r="OC26" s="6">
        <v>76500</v>
      </c>
      <c r="OD26" s="6">
        <v>76479.97</v>
      </c>
      <c r="OE26" s="18">
        <f t="shared" si="122"/>
        <v>59.517486381322961</v>
      </c>
      <c r="OF26" s="18">
        <f t="shared" si="123"/>
        <v>99.973816993464055</v>
      </c>
      <c r="OG26" s="10"/>
      <c r="OH26" s="6">
        <v>192000</v>
      </c>
      <c r="OI26" s="6">
        <v>192000</v>
      </c>
      <c r="OJ26" s="18"/>
      <c r="OK26" s="18">
        <f t="shared" si="263"/>
        <v>100</v>
      </c>
      <c r="OL26" s="6"/>
      <c r="OM26" s="6"/>
      <c r="ON26" s="6"/>
      <c r="OO26" s="18"/>
      <c r="OP26" s="17"/>
    </row>
    <row r="27" spans="1:406" x14ac:dyDescent="0.3">
      <c r="A27" s="4" t="s">
        <v>35</v>
      </c>
      <c r="B27" s="2">
        <f t="shared" si="138"/>
        <v>491527700</v>
      </c>
      <c r="C27" s="2">
        <f t="shared" si="139"/>
        <v>619943449</v>
      </c>
      <c r="D27" s="2">
        <v>583517948.80999994</v>
      </c>
      <c r="E27" s="14">
        <f t="shared" si="0"/>
        <v>118.71517084591569</v>
      </c>
      <c r="F27" s="14">
        <f t="shared" si="29"/>
        <v>94.124383401622154</v>
      </c>
      <c r="G27" s="42"/>
      <c r="H27" s="38"/>
      <c r="I27" s="39"/>
      <c r="J27" s="13"/>
      <c r="K27" s="13"/>
      <c r="L27" s="6"/>
      <c r="M27" s="6"/>
      <c r="N27" s="6"/>
      <c r="O27" s="13"/>
      <c r="P27" s="14"/>
      <c r="Q27" s="2"/>
      <c r="R27" s="6">
        <v>1855607.78</v>
      </c>
      <c r="S27" s="54">
        <v>1855224.63</v>
      </c>
      <c r="T27" s="38"/>
      <c r="U27" s="45">
        <f t="shared" si="33"/>
        <v>99.979351778747116</v>
      </c>
      <c r="V27" s="38"/>
      <c r="W27" s="6">
        <v>473792.22</v>
      </c>
      <c r="X27" s="54">
        <v>473694.39</v>
      </c>
      <c r="Y27" s="56"/>
      <c r="Z27" s="45">
        <f t="shared" si="34"/>
        <v>99.97935170822349</v>
      </c>
      <c r="AA27" s="6">
        <v>5991100</v>
      </c>
      <c r="AB27" s="6">
        <v>1737800</v>
      </c>
      <c r="AC27" s="6">
        <v>1737800</v>
      </c>
      <c r="AD27" s="18">
        <f t="shared" si="35"/>
        <v>29.006359433159183</v>
      </c>
      <c r="AE27" s="18">
        <f t="shared" si="36"/>
        <v>100</v>
      </c>
      <c r="AF27" s="5"/>
      <c r="AG27" s="6"/>
      <c r="AH27" s="6"/>
      <c r="AI27" s="2"/>
      <c r="AJ27" s="18"/>
      <c r="AK27" s="2"/>
      <c r="AL27" s="6"/>
      <c r="AM27" s="2"/>
      <c r="AN27" s="2"/>
      <c r="AO27" s="2"/>
      <c r="AP27" s="5"/>
      <c r="AQ27" s="6">
        <v>2145198.85</v>
      </c>
      <c r="AR27" s="6">
        <v>2145198.85</v>
      </c>
      <c r="AS27" s="2"/>
      <c r="AT27" s="45">
        <f t="shared" si="38"/>
        <v>100</v>
      </c>
      <c r="AU27" s="5"/>
      <c r="AV27" s="6">
        <v>1371516.17</v>
      </c>
      <c r="AW27" s="6">
        <v>1371516.17</v>
      </c>
      <c r="AX27" s="2"/>
      <c r="AY27" s="45">
        <f t="shared" si="40"/>
        <v>100</v>
      </c>
      <c r="AZ27" s="5"/>
      <c r="BA27" s="6"/>
      <c r="BB27" s="2"/>
      <c r="BC27" s="2"/>
      <c r="BD27" s="2"/>
      <c r="BE27" s="2"/>
      <c r="BF27" s="6"/>
      <c r="BG27" s="2"/>
      <c r="BH27" s="2"/>
      <c r="BI27" s="2"/>
      <c r="BJ27" s="5"/>
      <c r="BK27" s="6"/>
      <c r="BL27" s="2"/>
      <c r="BM27" s="2"/>
      <c r="BN27" s="2"/>
      <c r="BO27" s="5"/>
      <c r="BP27" s="6"/>
      <c r="BQ27" s="6"/>
      <c r="BR27" s="8"/>
      <c r="BS27" s="8"/>
      <c r="BT27" s="6">
        <v>47365000</v>
      </c>
      <c r="BU27" s="6">
        <v>59103200</v>
      </c>
      <c r="BV27" s="6">
        <v>57980519.549999997</v>
      </c>
      <c r="BW27" s="45">
        <f t="shared" si="185"/>
        <v>122.41215992821704</v>
      </c>
      <c r="BX27" s="45">
        <f t="shared" si="186"/>
        <v>98.100474339798865</v>
      </c>
      <c r="BY27" s="15"/>
      <c r="BZ27" s="6"/>
      <c r="CA27" s="2"/>
      <c r="CB27" s="17"/>
      <c r="CC27" s="17"/>
      <c r="CD27" s="7"/>
      <c r="CE27" s="2"/>
      <c r="CF27" s="2"/>
      <c r="CG27" s="18"/>
      <c r="CH27" s="18"/>
      <c r="CI27" s="5"/>
      <c r="CJ27" s="6"/>
      <c r="CK27" s="2"/>
      <c r="CL27" s="2"/>
      <c r="CM27" s="2"/>
      <c r="CN27" s="2"/>
      <c r="CO27" s="6"/>
      <c r="CP27" s="2"/>
      <c r="CQ27" s="2"/>
      <c r="CR27" s="2"/>
      <c r="CS27" s="2">
        <v>4813100</v>
      </c>
      <c r="CT27" s="2">
        <v>31892300</v>
      </c>
      <c r="CU27" s="2">
        <v>22648972.27</v>
      </c>
      <c r="CV27" s="18">
        <f t="shared" si="48"/>
        <v>470.56932683717355</v>
      </c>
      <c r="CW27" s="18">
        <f t="shared" si="49"/>
        <v>71.017055119887871</v>
      </c>
      <c r="CX27" s="2"/>
      <c r="CY27" s="2"/>
      <c r="CZ27" s="2"/>
      <c r="DA27" s="17"/>
      <c r="DB27" s="17"/>
      <c r="DC27" s="5"/>
      <c r="DD27" s="6"/>
      <c r="DE27" s="2"/>
      <c r="DF27" s="17"/>
      <c r="DG27" s="18"/>
      <c r="DH27" s="2"/>
      <c r="DI27" s="6"/>
      <c r="DJ27" s="2"/>
      <c r="DK27" s="2"/>
      <c r="DL27" s="2"/>
      <c r="DM27" s="5"/>
      <c r="DN27" s="6"/>
      <c r="DO27" s="2"/>
      <c r="DP27" s="2"/>
      <c r="DQ27" s="2"/>
      <c r="DR27" s="5"/>
      <c r="DS27" s="6"/>
      <c r="DT27" s="2"/>
      <c r="DU27" s="18"/>
      <c r="DV27" s="18"/>
      <c r="DW27" s="2">
        <v>637900</v>
      </c>
      <c r="DX27" s="2">
        <v>637900</v>
      </c>
      <c r="DY27" s="2">
        <v>637900</v>
      </c>
      <c r="DZ27" s="18">
        <f t="shared" si="266"/>
        <v>100</v>
      </c>
      <c r="EA27" s="18">
        <f t="shared" si="267"/>
        <v>100</v>
      </c>
      <c r="EB27" s="5"/>
      <c r="EC27" s="6"/>
      <c r="ED27" s="2"/>
      <c r="EE27" s="6"/>
      <c r="EF27" s="18"/>
      <c r="EG27" s="2"/>
      <c r="EH27" s="6"/>
      <c r="EI27" s="2"/>
      <c r="EJ27" s="2"/>
      <c r="EK27" s="2"/>
      <c r="EL27" s="7"/>
      <c r="EM27" s="6"/>
      <c r="EN27" s="2"/>
      <c r="EO27" s="2"/>
      <c r="EP27" s="2"/>
      <c r="EQ27" s="2"/>
      <c r="ER27" s="6"/>
      <c r="ES27" s="2"/>
      <c r="ET27" s="2"/>
      <c r="EU27" s="2"/>
      <c r="EV27" s="5"/>
      <c r="EW27" s="6"/>
      <c r="EX27" s="2"/>
      <c r="EY27" s="2"/>
      <c r="EZ27" s="2"/>
      <c r="FA27" s="5"/>
      <c r="FB27" s="6"/>
      <c r="FC27" s="2"/>
      <c r="FD27" s="2"/>
      <c r="FE27" s="2"/>
      <c r="FF27" s="2"/>
      <c r="FG27" s="2"/>
      <c r="FH27" s="2"/>
      <c r="FI27" s="2"/>
      <c r="FJ27" s="17"/>
      <c r="FK27" s="7"/>
      <c r="FL27" s="6"/>
      <c r="FM27" s="6"/>
      <c r="FN27" s="17"/>
      <c r="FO27" s="18"/>
      <c r="FP27" s="7"/>
      <c r="FQ27" s="6"/>
      <c r="FR27" s="6"/>
      <c r="FS27" s="18"/>
      <c r="FT27" s="18"/>
      <c r="FU27" s="7"/>
      <c r="FV27" s="6"/>
      <c r="FW27" s="6"/>
      <c r="FX27" s="18"/>
      <c r="FY27" s="18"/>
      <c r="FZ27" s="7"/>
      <c r="GA27" s="6"/>
      <c r="GB27" s="6"/>
      <c r="GC27" s="17"/>
      <c r="GD27" s="17"/>
      <c r="GE27" s="7"/>
      <c r="GF27" s="6"/>
      <c r="GG27" s="6"/>
      <c r="GH27" s="17"/>
      <c r="GI27" s="17"/>
      <c r="GJ27" s="5"/>
      <c r="GK27" s="6"/>
      <c r="GL27" s="2"/>
      <c r="GM27" s="2"/>
      <c r="GN27" s="2"/>
      <c r="GO27" s="2"/>
      <c r="GP27" s="6"/>
      <c r="GQ27" s="2"/>
      <c r="GR27" s="2"/>
      <c r="GS27" s="2"/>
      <c r="GT27" s="2"/>
      <c r="GU27" s="2"/>
      <c r="GV27" s="2"/>
      <c r="GW27" s="17"/>
      <c r="GX27" s="17"/>
      <c r="GY27" s="6">
        <v>34512900</v>
      </c>
      <c r="GZ27" s="6">
        <v>129957400</v>
      </c>
      <c r="HA27" s="6">
        <v>108145047.8</v>
      </c>
      <c r="HB27" s="52" t="s">
        <v>167</v>
      </c>
      <c r="HC27" s="18">
        <f t="shared" si="72"/>
        <v>83.215767474572431</v>
      </c>
      <c r="HD27" s="6">
        <v>6494500</v>
      </c>
      <c r="HE27" s="6">
        <v>6494500</v>
      </c>
      <c r="HF27" s="6">
        <v>6260768</v>
      </c>
      <c r="HG27" s="18">
        <f t="shared" si="73"/>
        <v>96.401077835091229</v>
      </c>
      <c r="HH27" s="18">
        <f t="shared" si="74"/>
        <v>96.401077835091229</v>
      </c>
      <c r="HI27" s="5"/>
      <c r="HJ27" s="6"/>
      <c r="HK27" s="2"/>
      <c r="HL27" s="2"/>
      <c r="HM27" s="2"/>
      <c r="HN27" s="7"/>
      <c r="HO27" s="38"/>
      <c r="HP27" s="39"/>
      <c r="HQ27" s="18"/>
      <c r="HR27" s="18"/>
      <c r="HS27" s="7"/>
      <c r="HT27" s="38"/>
      <c r="HU27" s="39"/>
      <c r="HV27" s="17"/>
      <c r="HW27" s="2"/>
      <c r="HX27" s="15"/>
      <c r="HY27" s="6"/>
      <c r="HZ27" s="2"/>
      <c r="IA27" s="2"/>
      <c r="IB27" s="2"/>
      <c r="IC27" s="7"/>
      <c r="ID27" s="6"/>
      <c r="IE27" s="2"/>
      <c r="IF27" s="2"/>
      <c r="IG27" s="2"/>
      <c r="IH27" s="2"/>
      <c r="II27" s="38"/>
      <c r="IJ27" s="2"/>
      <c r="IK27" s="2"/>
      <c r="IL27" s="17"/>
      <c r="IM27" s="2"/>
      <c r="IN27" s="38"/>
      <c r="IO27" s="2"/>
      <c r="IP27" s="2"/>
      <c r="IQ27" s="17"/>
      <c r="IR27" s="6">
        <v>16238500</v>
      </c>
      <c r="IS27" s="6">
        <v>16625300</v>
      </c>
      <c r="IT27" s="6">
        <v>16625299.99</v>
      </c>
      <c r="IU27" s="18">
        <f t="shared" si="222"/>
        <v>102.38199334913941</v>
      </c>
      <c r="IV27" s="18">
        <f t="shared" si="223"/>
        <v>99.99999993985071</v>
      </c>
      <c r="IW27" s="6">
        <v>80245400</v>
      </c>
      <c r="IX27" s="6">
        <v>78425600</v>
      </c>
      <c r="IY27" s="6">
        <v>74433867.879999995</v>
      </c>
      <c r="IZ27" s="18">
        <f t="shared" si="225"/>
        <v>92.757800297587139</v>
      </c>
      <c r="JA27" s="18">
        <f t="shared" si="226"/>
        <v>94.910166935286426</v>
      </c>
      <c r="JB27" s="6">
        <v>103000</v>
      </c>
      <c r="JC27" s="6">
        <v>879812</v>
      </c>
      <c r="JD27" s="6">
        <v>879811.76</v>
      </c>
      <c r="JE27" s="52" t="s">
        <v>167</v>
      </c>
      <c r="JF27" s="18">
        <f t="shared" si="87"/>
        <v>99.999972721445047</v>
      </c>
      <c r="JG27" s="6">
        <v>5000</v>
      </c>
      <c r="JH27" s="6">
        <v>377063</v>
      </c>
      <c r="JI27" s="6">
        <v>377062.18</v>
      </c>
      <c r="JJ27" s="52" t="s">
        <v>167</v>
      </c>
      <c r="JK27" s="18">
        <f t="shared" si="88"/>
        <v>99.99978252970989</v>
      </c>
      <c r="JL27" s="6">
        <v>28553800</v>
      </c>
      <c r="JM27" s="6"/>
      <c r="JN27" s="6"/>
      <c r="JO27" s="18"/>
      <c r="JP27" s="17"/>
      <c r="JQ27" s="5"/>
      <c r="JR27" s="6"/>
      <c r="JS27" s="2"/>
      <c r="JT27" s="2"/>
      <c r="JU27" s="2"/>
      <c r="JV27" s="2"/>
      <c r="JW27" s="6"/>
      <c r="JX27" s="2"/>
      <c r="JY27" s="2"/>
      <c r="JZ27" s="2"/>
      <c r="KA27" s="6"/>
      <c r="KB27" s="6"/>
      <c r="KC27" s="6"/>
      <c r="KD27" s="17"/>
      <c r="KE27" s="17"/>
      <c r="KF27" s="17"/>
      <c r="KG27" s="17"/>
      <c r="KH27" s="17"/>
      <c r="KI27" s="17"/>
      <c r="KJ27" s="17"/>
      <c r="KK27" s="6">
        <v>50000000</v>
      </c>
      <c r="KL27" s="6">
        <v>47058600</v>
      </c>
      <c r="KM27" s="6">
        <v>47058600</v>
      </c>
      <c r="KN27" s="18">
        <f t="shared" si="98"/>
        <v>94.117199999999997</v>
      </c>
      <c r="KO27" s="18">
        <f t="shared" si="99"/>
        <v>100</v>
      </c>
      <c r="KP27" s="6">
        <v>70948300</v>
      </c>
      <c r="KQ27" s="6">
        <v>56206900</v>
      </c>
      <c r="KR27" s="6">
        <v>56206358.359999999</v>
      </c>
      <c r="KS27" s="18">
        <f t="shared" ref="KS27:KS28" si="270">KR27/KP27*100</f>
        <v>79.221571707849236</v>
      </c>
      <c r="KT27" s="18">
        <f t="shared" ref="KT27:KT28" si="271">KR27/KQ27*100</f>
        <v>99.999036346071392</v>
      </c>
      <c r="KU27" s="6">
        <v>9756600</v>
      </c>
      <c r="KV27" s="6">
        <v>9756558.9800000004</v>
      </c>
      <c r="KW27" s="6">
        <v>9756558.9800000004</v>
      </c>
      <c r="KX27" s="18">
        <f t="shared" si="101"/>
        <v>99.999579566652315</v>
      </c>
      <c r="KY27" s="18">
        <f t="shared" si="102"/>
        <v>100</v>
      </c>
      <c r="KZ27" s="6">
        <v>6237800</v>
      </c>
      <c r="LA27" s="6">
        <v>6237800</v>
      </c>
      <c r="LB27" s="6">
        <v>6237800</v>
      </c>
      <c r="LC27" s="18">
        <f t="shared" si="103"/>
        <v>100</v>
      </c>
      <c r="LD27" s="18">
        <f t="shared" si="104"/>
        <v>100</v>
      </c>
      <c r="LE27" s="5"/>
      <c r="LF27" s="6"/>
      <c r="LG27" s="2"/>
      <c r="LH27" s="18"/>
      <c r="LI27" s="2"/>
      <c r="LJ27" s="7"/>
      <c r="LK27" s="6"/>
      <c r="LL27" s="2"/>
      <c r="LM27" s="2"/>
      <c r="LN27" s="2"/>
      <c r="LO27" s="5"/>
      <c r="LP27" s="6"/>
      <c r="LQ27" s="2"/>
      <c r="LR27" s="17"/>
      <c r="LS27" s="17"/>
      <c r="LT27" s="7"/>
      <c r="LU27" s="6"/>
      <c r="LV27" s="2"/>
      <c r="LW27" s="17"/>
      <c r="LX27" s="17"/>
      <c r="LY27" s="6">
        <v>31335600</v>
      </c>
      <c r="LZ27" s="6">
        <v>32069600</v>
      </c>
      <c r="MA27" s="6">
        <v>32069600</v>
      </c>
      <c r="MB27" s="18">
        <f t="shared" si="108"/>
        <v>102.34238374245268</v>
      </c>
      <c r="MC27" s="18">
        <f t="shared" si="109"/>
        <v>100</v>
      </c>
      <c r="MD27" s="7"/>
      <c r="ME27" s="6">
        <v>3254500</v>
      </c>
      <c r="MF27" s="6">
        <v>3254500</v>
      </c>
      <c r="MG27" s="18"/>
      <c r="MH27" s="18">
        <f t="shared" si="111"/>
        <v>100</v>
      </c>
      <c r="MI27" s="6">
        <v>4527200</v>
      </c>
      <c r="MJ27" s="6">
        <v>5595700</v>
      </c>
      <c r="MK27" s="6">
        <v>5595700</v>
      </c>
      <c r="ML27" s="18">
        <f t="shared" si="248"/>
        <v>123.6017847676268</v>
      </c>
      <c r="MM27" s="18">
        <f t="shared" si="249"/>
        <v>100</v>
      </c>
      <c r="MN27" s="6">
        <v>687700</v>
      </c>
      <c r="MO27" s="6">
        <v>39900</v>
      </c>
      <c r="MP27" s="6">
        <v>39900</v>
      </c>
      <c r="MQ27" s="18">
        <f t="shared" si="114"/>
        <v>5.8019485240657263</v>
      </c>
      <c r="MR27" s="18">
        <f t="shared" si="115"/>
        <v>100</v>
      </c>
      <c r="MS27" s="7"/>
      <c r="MT27" s="6">
        <v>34672600</v>
      </c>
      <c r="MU27" s="2">
        <v>34672600</v>
      </c>
      <c r="MV27" s="2"/>
      <c r="MW27" s="18">
        <f t="shared" si="253"/>
        <v>100</v>
      </c>
      <c r="MX27" s="7"/>
      <c r="MY27" s="6"/>
      <c r="MZ27" s="2"/>
      <c r="NA27" s="2"/>
      <c r="NB27" s="2"/>
      <c r="NC27" s="6"/>
      <c r="ND27" s="6"/>
      <c r="NE27" s="6"/>
      <c r="NF27" s="47"/>
      <c r="NG27" s="47"/>
      <c r="NH27" s="6">
        <v>91651200</v>
      </c>
      <c r="NI27" s="6">
        <v>91651200</v>
      </c>
      <c r="NJ27" s="6">
        <v>91651200</v>
      </c>
      <c r="NK27" s="18">
        <f t="shared" si="255"/>
        <v>100</v>
      </c>
      <c r="NL27" s="18">
        <f t="shared" si="256"/>
        <v>100</v>
      </c>
      <c r="NM27" s="5"/>
      <c r="NN27" s="6"/>
      <c r="NO27" s="2"/>
      <c r="NP27" s="18"/>
      <c r="NQ27" s="18"/>
      <c r="NR27" s="6"/>
      <c r="NS27" s="6"/>
      <c r="NT27" s="6"/>
      <c r="NU27" s="18"/>
      <c r="NV27" s="18"/>
      <c r="NW27" s="6">
        <v>1200000</v>
      </c>
      <c r="NX27" s="6">
        <v>1200000</v>
      </c>
      <c r="NY27" s="6">
        <v>1200000</v>
      </c>
      <c r="NZ27" s="18">
        <f t="shared" si="26"/>
        <v>100</v>
      </c>
      <c r="OA27" s="18">
        <f t="shared" si="27"/>
        <v>100</v>
      </c>
      <c r="OB27" s="6">
        <v>143100</v>
      </c>
      <c r="OC27" s="6">
        <v>143100</v>
      </c>
      <c r="OD27" s="6">
        <v>122450</v>
      </c>
      <c r="OE27" s="18">
        <f t="shared" si="122"/>
        <v>85.569531795946887</v>
      </c>
      <c r="OF27" s="18">
        <f t="shared" si="123"/>
        <v>85.569531795946887</v>
      </c>
      <c r="OG27" s="10"/>
      <c r="OH27" s="6"/>
      <c r="OI27" s="6"/>
      <c r="OJ27" s="18"/>
      <c r="OK27" s="18"/>
      <c r="OL27" s="6">
        <v>80000</v>
      </c>
      <c r="OM27" s="6">
        <v>80000</v>
      </c>
      <c r="ON27" s="6">
        <v>80000</v>
      </c>
      <c r="OO27" s="18">
        <f t="shared" si="265"/>
        <v>100</v>
      </c>
      <c r="OP27" s="18">
        <f t="shared" si="150"/>
        <v>100</v>
      </c>
    </row>
    <row r="28" spans="1:406" x14ac:dyDescent="0.3">
      <c r="A28" s="4" t="s">
        <v>36</v>
      </c>
      <c r="B28" s="2">
        <f t="shared" si="138"/>
        <v>1439698300</v>
      </c>
      <c r="C28" s="2">
        <f t="shared" si="139"/>
        <v>1172803955.4200001</v>
      </c>
      <c r="D28" s="2">
        <v>1154272189.0599997</v>
      </c>
      <c r="E28" s="14">
        <f t="shared" si="0"/>
        <v>80.174588596791409</v>
      </c>
      <c r="F28" s="14">
        <f t="shared" si="29"/>
        <v>98.41987518251814</v>
      </c>
      <c r="G28" s="42"/>
      <c r="H28" s="38"/>
      <c r="I28" s="39"/>
      <c r="J28" s="13"/>
      <c r="K28" s="13"/>
      <c r="L28" s="6"/>
      <c r="M28" s="6"/>
      <c r="N28" s="6"/>
      <c r="O28" s="13"/>
      <c r="P28" s="14"/>
      <c r="Q28" s="2"/>
      <c r="R28" s="6">
        <v>2414345.36</v>
      </c>
      <c r="S28" s="54">
        <v>2414201.08</v>
      </c>
      <c r="T28" s="38"/>
      <c r="U28" s="45">
        <f t="shared" si="33"/>
        <v>99.994024052963169</v>
      </c>
      <c r="V28" s="38"/>
      <c r="W28" s="6">
        <v>616454.64</v>
      </c>
      <c r="X28" s="54">
        <v>616417.81000000006</v>
      </c>
      <c r="Y28" s="56"/>
      <c r="Z28" s="45">
        <f t="shared" si="34"/>
        <v>99.994025513377608</v>
      </c>
      <c r="AA28" s="6">
        <v>10208200</v>
      </c>
      <c r="AB28" s="6">
        <v>3625400</v>
      </c>
      <c r="AC28" s="6">
        <v>3625397.41</v>
      </c>
      <c r="AD28" s="18">
        <f t="shared" si="35"/>
        <v>35.514560941204131</v>
      </c>
      <c r="AE28" s="18">
        <f t="shared" si="36"/>
        <v>99.999928559607227</v>
      </c>
      <c r="AF28" s="5"/>
      <c r="AG28" s="6"/>
      <c r="AH28" s="6"/>
      <c r="AI28" s="2"/>
      <c r="AJ28" s="18"/>
      <c r="AK28" s="2"/>
      <c r="AL28" s="6"/>
      <c r="AM28" s="2"/>
      <c r="AN28" s="2"/>
      <c r="AO28" s="2"/>
      <c r="AP28" s="5"/>
      <c r="AQ28" s="6"/>
      <c r="AR28" s="6"/>
      <c r="AS28" s="2"/>
      <c r="AT28" s="45"/>
      <c r="AU28" s="5"/>
      <c r="AV28" s="6"/>
      <c r="AW28" s="6"/>
      <c r="AX28" s="2"/>
      <c r="AY28" s="8"/>
      <c r="AZ28" s="5"/>
      <c r="BA28" s="6"/>
      <c r="BB28" s="2"/>
      <c r="BC28" s="2"/>
      <c r="BD28" s="2"/>
      <c r="BE28" s="2"/>
      <c r="BF28" s="6"/>
      <c r="BG28" s="2"/>
      <c r="BH28" s="2"/>
      <c r="BI28" s="2"/>
      <c r="BJ28" s="5"/>
      <c r="BK28" s="6"/>
      <c r="BL28" s="2"/>
      <c r="BM28" s="2"/>
      <c r="BN28" s="2"/>
      <c r="BO28" s="5"/>
      <c r="BP28" s="6"/>
      <c r="BQ28" s="6"/>
      <c r="BR28" s="8"/>
      <c r="BS28" s="8"/>
      <c r="BT28" s="6"/>
      <c r="BU28" s="6"/>
      <c r="BV28" s="6"/>
      <c r="BW28" s="45"/>
      <c r="BX28" s="45"/>
      <c r="BY28" s="15"/>
      <c r="BZ28" s="6"/>
      <c r="CA28" s="2"/>
      <c r="CB28" s="17"/>
      <c r="CC28" s="17"/>
      <c r="CD28" s="7"/>
      <c r="CE28" s="2"/>
      <c r="CF28" s="2"/>
      <c r="CG28" s="18"/>
      <c r="CH28" s="18"/>
      <c r="CI28" s="2">
        <v>124627400</v>
      </c>
      <c r="CJ28" s="6"/>
      <c r="CK28" s="2"/>
      <c r="CL28" s="2"/>
      <c r="CM28" s="2"/>
      <c r="CN28" s="2">
        <v>53411700</v>
      </c>
      <c r="CO28" s="6"/>
      <c r="CP28" s="2"/>
      <c r="CQ28" s="2"/>
      <c r="CR28" s="2"/>
      <c r="CS28" s="2">
        <v>415372600</v>
      </c>
      <c r="CT28" s="2">
        <v>27180000</v>
      </c>
      <c r="CU28" s="2">
        <v>21823581.640000001</v>
      </c>
      <c r="CV28" s="18">
        <f t="shared" si="48"/>
        <v>5.2539771857845228</v>
      </c>
      <c r="CW28" s="18">
        <f t="shared" si="49"/>
        <v>80.292794849153793</v>
      </c>
      <c r="CX28" s="2"/>
      <c r="CY28" s="2"/>
      <c r="CZ28" s="2"/>
      <c r="DA28" s="18"/>
      <c r="DB28" s="18"/>
      <c r="DC28" s="2">
        <v>23615700</v>
      </c>
      <c r="DD28" s="6">
        <v>322576500</v>
      </c>
      <c r="DE28" s="2">
        <v>322576410.25999999</v>
      </c>
      <c r="DF28" s="52" t="s">
        <v>167</v>
      </c>
      <c r="DG28" s="18">
        <f t="shared" si="160"/>
        <v>99.999972180242509</v>
      </c>
      <c r="DH28" s="2">
        <v>15098500</v>
      </c>
      <c r="DI28" s="6"/>
      <c r="DJ28" s="2"/>
      <c r="DK28" s="2"/>
      <c r="DL28" s="2"/>
      <c r="DM28" s="5"/>
      <c r="DN28" s="6"/>
      <c r="DO28" s="2"/>
      <c r="DP28" s="2"/>
      <c r="DQ28" s="2"/>
      <c r="DR28" s="6">
        <v>283862200</v>
      </c>
      <c r="DS28" s="6"/>
      <c r="DT28" s="2"/>
      <c r="DU28" s="18"/>
      <c r="DV28" s="18"/>
      <c r="DW28" s="2">
        <v>1250500</v>
      </c>
      <c r="DX28" s="2">
        <v>1250500</v>
      </c>
      <c r="DY28" s="2">
        <v>1250500</v>
      </c>
      <c r="DZ28" s="18">
        <f t="shared" si="54"/>
        <v>100</v>
      </c>
      <c r="EA28" s="18">
        <f t="shared" si="55"/>
        <v>100</v>
      </c>
      <c r="EB28" s="5"/>
      <c r="EC28" s="6"/>
      <c r="ED28" s="2"/>
      <c r="EE28" s="6"/>
      <c r="EF28" s="18"/>
      <c r="EG28" s="2"/>
      <c r="EH28" s="6"/>
      <c r="EI28" s="2"/>
      <c r="EJ28" s="2"/>
      <c r="EK28" s="2"/>
      <c r="EL28" s="7"/>
      <c r="EM28" s="6"/>
      <c r="EN28" s="2"/>
      <c r="EO28" s="2"/>
      <c r="EP28" s="2"/>
      <c r="EQ28" s="2"/>
      <c r="ER28" s="6"/>
      <c r="ES28" s="2"/>
      <c r="ET28" s="2"/>
      <c r="EU28" s="2"/>
      <c r="EV28" s="5"/>
      <c r="EW28" s="6"/>
      <c r="EX28" s="2"/>
      <c r="EY28" s="2"/>
      <c r="EZ28" s="2"/>
      <c r="FA28" s="5"/>
      <c r="FB28" s="6"/>
      <c r="FC28" s="2"/>
      <c r="FD28" s="2"/>
      <c r="FE28" s="2"/>
      <c r="FF28" s="2"/>
      <c r="FG28" s="2"/>
      <c r="FH28" s="2"/>
      <c r="FI28" s="2"/>
      <c r="FJ28" s="17"/>
      <c r="FK28" s="6">
        <v>673800</v>
      </c>
      <c r="FL28" s="6">
        <v>673800</v>
      </c>
      <c r="FM28" s="6">
        <v>673800</v>
      </c>
      <c r="FN28" s="18">
        <f t="shared" si="201"/>
        <v>100</v>
      </c>
      <c r="FO28" s="18">
        <f t="shared" si="202"/>
        <v>100</v>
      </c>
      <c r="FP28" s="7"/>
      <c r="FQ28" s="6"/>
      <c r="FR28" s="6"/>
      <c r="FS28" s="18"/>
      <c r="FT28" s="18"/>
      <c r="FU28" s="7"/>
      <c r="FV28" s="6"/>
      <c r="FW28" s="6"/>
      <c r="FX28" s="18"/>
      <c r="FY28" s="18"/>
      <c r="FZ28" s="7"/>
      <c r="GA28" s="6"/>
      <c r="GB28" s="6"/>
      <c r="GC28" s="17"/>
      <c r="GD28" s="17"/>
      <c r="GE28" s="7"/>
      <c r="GF28" s="6"/>
      <c r="GG28" s="6"/>
      <c r="GH28" s="17"/>
      <c r="GI28" s="17"/>
      <c r="GJ28" s="5"/>
      <c r="GK28" s="6"/>
      <c r="GL28" s="2"/>
      <c r="GM28" s="2"/>
      <c r="GN28" s="2"/>
      <c r="GO28" s="2"/>
      <c r="GP28" s="6"/>
      <c r="GQ28" s="2"/>
      <c r="GR28" s="2"/>
      <c r="GS28" s="2"/>
      <c r="GT28" s="2"/>
      <c r="GU28" s="2"/>
      <c r="GV28" s="2"/>
      <c r="GW28" s="17"/>
      <c r="GX28" s="17"/>
      <c r="GY28" s="6">
        <v>38546300</v>
      </c>
      <c r="GZ28" s="6">
        <v>244397300</v>
      </c>
      <c r="HA28" s="6">
        <v>244250571.59999999</v>
      </c>
      <c r="HB28" s="52" t="s">
        <v>167</v>
      </c>
      <c r="HC28" s="18">
        <f t="shared" si="72"/>
        <v>99.939963166532522</v>
      </c>
      <c r="HD28" s="6">
        <v>7253500</v>
      </c>
      <c r="HE28" s="6">
        <v>7253500</v>
      </c>
      <c r="HF28" s="6">
        <v>7213788.3399999999</v>
      </c>
      <c r="HG28" s="18">
        <f t="shared" si="73"/>
        <v>99.452517267526019</v>
      </c>
      <c r="HH28" s="18">
        <f t="shared" si="74"/>
        <v>99.452517267526019</v>
      </c>
      <c r="HI28" s="5"/>
      <c r="HJ28" s="6"/>
      <c r="HK28" s="2"/>
      <c r="HL28" s="2"/>
      <c r="HM28" s="2"/>
      <c r="HN28" s="7"/>
      <c r="HO28" s="38"/>
      <c r="HP28" s="39"/>
      <c r="HQ28" s="18"/>
      <c r="HR28" s="18"/>
      <c r="HS28" s="7"/>
      <c r="HT28" s="38"/>
      <c r="HU28" s="39"/>
      <c r="HV28" s="18"/>
      <c r="HW28" s="2"/>
      <c r="HX28" s="15"/>
      <c r="HY28" s="6"/>
      <c r="HZ28" s="2"/>
      <c r="IA28" s="2"/>
      <c r="IB28" s="2"/>
      <c r="IC28" s="7"/>
      <c r="ID28" s="6"/>
      <c r="IE28" s="2"/>
      <c r="IF28" s="2"/>
      <c r="IG28" s="2"/>
      <c r="IH28" s="2"/>
      <c r="II28" s="38"/>
      <c r="IJ28" s="2"/>
      <c r="IK28" s="2"/>
      <c r="IL28" s="17"/>
      <c r="IM28" s="2"/>
      <c r="IN28" s="38"/>
      <c r="IO28" s="2"/>
      <c r="IP28" s="2"/>
      <c r="IQ28" s="17"/>
      <c r="IR28" s="6">
        <v>165200</v>
      </c>
      <c r="IS28" s="6">
        <v>27390300</v>
      </c>
      <c r="IT28" s="6">
        <v>27390300</v>
      </c>
      <c r="IU28" s="52" t="s">
        <v>167</v>
      </c>
      <c r="IV28" s="18">
        <f t="shared" si="223"/>
        <v>100</v>
      </c>
      <c r="IW28" s="6">
        <v>99248200</v>
      </c>
      <c r="IX28" s="6">
        <v>141831100</v>
      </c>
      <c r="IY28" s="6">
        <v>134970025.75</v>
      </c>
      <c r="IZ28" s="18">
        <f t="shared" si="225"/>
        <v>135.99241673904413</v>
      </c>
      <c r="JA28" s="18">
        <f t="shared" si="226"/>
        <v>95.162503675145999</v>
      </c>
      <c r="JB28" s="6">
        <v>7585000</v>
      </c>
      <c r="JC28" s="6">
        <v>22907540</v>
      </c>
      <c r="JD28" s="6">
        <v>22907416.649999999</v>
      </c>
      <c r="JE28" s="52" t="s">
        <v>167</v>
      </c>
      <c r="JF28" s="18">
        <f t="shared" si="87"/>
        <v>99.999461531006816</v>
      </c>
      <c r="JG28" s="6">
        <v>371600</v>
      </c>
      <c r="JH28" s="6">
        <v>9817518</v>
      </c>
      <c r="JI28" s="6">
        <v>9817464.2799999993</v>
      </c>
      <c r="JJ28" s="52" t="s">
        <v>167</v>
      </c>
      <c r="JK28" s="18">
        <f t="shared" si="88"/>
        <v>99.999452814856056</v>
      </c>
      <c r="JL28" s="6"/>
      <c r="JM28" s="6"/>
      <c r="JN28" s="6"/>
      <c r="JO28" s="18"/>
      <c r="JP28" s="17"/>
      <c r="JQ28" s="5"/>
      <c r="JR28" s="6"/>
      <c r="JS28" s="2"/>
      <c r="JT28" s="2"/>
      <c r="JU28" s="2"/>
      <c r="JV28" s="2"/>
      <c r="JW28" s="6"/>
      <c r="JX28" s="2"/>
      <c r="JY28" s="2"/>
      <c r="JZ28" s="2"/>
      <c r="KA28" s="6"/>
      <c r="KB28" s="6"/>
      <c r="KC28" s="6"/>
      <c r="KD28" s="17"/>
      <c r="KE28" s="17"/>
      <c r="KF28" s="17"/>
      <c r="KG28" s="17"/>
      <c r="KH28" s="17"/>
      <c r="KI28" s="17"/>
      <c r="KJ28" s="17"/>
      <c r="KK28" s="6">
        <v>50000000</v>
      </c>
      <c r="KL28" s="6">
        <v>52417900</v>
      </c>
      <c r="KM28" s="6">
        <v>48731719.840000004</v>
      </c>
      <c r="KN28" s="18">
        <f t="shared" si="98"/>
        <v>97.463439680000008</v>
      </c>
      <c r="KO28" s="18">
        <f t="shared" si="99"/>
        <v>92.967707290830049</v>
      </c>
      <c r="KP28" s="6">
        <v>10771400</v>
      </c>
      <c r="KQ28" s="6">
        <v>7535000</v>
      </c>
      <c r="KR28" s="6">
        <v>7460587.9199999999</v>
      </c>
      <c r="KS28" s="18">
        <f t="shared" si="270"/>
        <v>69.262936294260726</v>
      </c>
      <c r="KT28" s="18">
        <f t="shared" si="271"/>
        <v>99.012447511612478</v>
      </c>
      <c r="KU28" s="6">
        <v>12130500</v>
      </c>
      <c r="KV28" s="6">
        <v>12130397.42</v>
      </c>
      <c r="KW28" s="6">
        <v>12130397.41</v>
      </c>
      <c r="KX28" s="18">
        <f t="shared" si="101"/>
        <v>99.999154280532537</v>
      </c>
      <c r="KY28" s="18">
        <f t="shared" si="102"/>
        <v>99.999999917562477</v>
      </c>
      <c r="KZ28" s="6">
        <v>7755500</v>
      </c>
      <c r="LA28" s="6">
        <v>7755500</v>
      </c>
      <c r="LB28" s="6">
        <v>7755499.9900000002</v>
      </c>
      <c r="LC28" s="18">
        <f t="shared" si="103"/>
        <v>99.999999871059259</v>
      </c>
      <c r="LD28" s="18">
        <f t="shared" si="104"/>
        <v>99.999999871059259</v>
      </c>
      <c r="LE28" s="5"/>
      <c r="LF28" s="6"/>
      <c r="LG28" s="2"/>
      <c r="LH28" s="18"/>
      <c r="LI28" s="2"/>
      <c r="LJ28" s="7"/>
      <c r="LK28" s="6"/>
      <c r="LL28" s="2"/>
      <c r="LM28" s="2"/>
      <c r="LN28" s="2"/>
      <c r="LO28" s="5"/>
      <c r="LP28" s="6"/>
      <c r="LQ28" s="2"/>
      <c r="LR28" s="17"/>
      <c r="LS28" s="17"/>
      <c r="LT28" s="7"/>
      <c r="LU28" s="6"/>
      <c r="LV28" s="2"/>
      <c r="LW28" s="17"/>
      <c r="LX28" s="17"/>
      <c r="LY28" s="6">
        <v>32430900</v>
      </c>
      <c r="LZ28" s="6">
        <v>33190600</v>
      </c>
      <c r="MA28" s="6">
        <v>33190600</v>
      </c>
      <c r="MB28" s="18">
        <f t="shared" si="108"/>
        <v>102.34251901735692</v>
      </c>
      <c r="MC28" s="18">
        <f t="shared" si="109"/>
        <v>100</v>
      </c>
      <c r="MD28" s="7"/>
      <c r="ME28" s="6">
        <v>2100000</v>
      </c>
      <c r="MF28" s="6">
        <v>2095712.18</v>
      </c>
      <c r="MG28" s="18"/>
      <c r="MH28" s="18">
        <f t="shared" si="111"/>
        <v>99.79581809523809</v>
      </c>
      <c r="MI28" s="6">
        <v>4352400</v>
      </c>
      <c r="MJ28" s="6">
        <v>5267900</v>
      </c>
      <c r="MK28" s="6">
        <v>5267046.9000000004</v>
      </c>
      <c r="ML28" s="18">
        <f t="shared" si="248"/>
        <v>121.01477116073892</v>
      </c>
      <c r="MM28" s="18">
        <f t="shared" si="249"/>
        <v>99.983805691072348</v>
      </c>
      <c r="MN28" s="6">
        <v>661100</v>
      </c>
      <c r="MO28" s="6">
        <v>166300</v>
      </c>
      <c r="MP28" s="6">
        <v>14250</v>
      </c>
      <c r="MQ28" s="18">
        <f t="shared" si="114"/>
        <v>2.1554984117380127</v>
      </c>
      <c r="MR28" s="18">
        <f t="shared" si="115"/>
        <v>8.5688514732411303</v>
      </c>
      <c r="MS28" s="6">
        <v>125288400</v>
      </c>
      <c r="MT28" s="6">
        <v>125288400</v>
      </c>
      <c r="MU28" s="6">
        <v>123363600</v>
      </c>
      <c r="MV28" s="18">
        <f t="shared" ref="MV28" si="272">MU28/MS28*100</f>
        <v>98.463704540883285</v>
      </c>
      <c r="MW28" s="18">
        <f t="shared" ref="MW28" si="273">MU28/MT28*100</f>
        <v>98.463704540883285</v>
      </c>
      <c r="MX28" s="7"/>
      <c r="MY28" s="6"/>
      <c r="MZ28" s="2"/>
      <c r="NA28" s="2"/>
      <c r="NB28" s="2"/>
      <c r="NC28" s="6">
        <v>284800</v>
      </c>
      <c r="ND28" s="6">
        <v>284800</v>
      </c>
      <c r="NE28" s="6"/>
      <c r="NF28" s="47"/>
      <c r="NG28" s="47"/>
      <c r="NH28" s="6">
        <v>113007400</v>
      </c>
      <c r="NI28" s="6">
        <v>113007400</v>
      </c>
      <c r="NJ28" s="6">
        <v>113007400</v>
      </c>
      <c r="NK28" s="18">
        <f t="shared" si="255"/>
        <v>100</v>
      </c>
      <c r="NL28" s="18">
        <f t="shared" si="256"/>
        <v>100</v>
      </c>
      <c r="NM28" s="5"/>
      <c r="NN28" s="6"/>
      <c r="NO28" s="2"/>
      <c r="NP28" s="2"/>
      <c r="NQ28" s="2"/>
      <c r="NR28" s="6">
        <v>1500000</v>
      </c>
      <c r="NS28" s="6">
        <v>1500000</v>
      </c>
      <c r="NT28" s="6">
        <v>1500000</v>
      </c>
      <c r="NU28" s="18">
        <f t="shared" si="268"/>
        <v>100</v>
      </c>
      <c r="NV28" s="18">
        <f t="shared" si="269"/>
        <v>100</v>
      </c>
      <c r="NW28" s="6"/>
      <c r="NX28" s="6"/>
      <c r="NY28" s="6"/>
      <c r="NZ28" s="18"/>
      <c r="OA28" s="18"/>
      <c r="OB28" s="6">
        <v>225500</v>
      </c>
      <c r="OC28" s="6">
        <v>225500</v>
      </c>
      <c r="OD28" s="6">
        <v>225500</v>
      </c>
      <c r="OE28" s="18">
        <f t="shared" ref="OE28:OE34" si="274">OD28/OB28*100</f>
        <v>100</v>
      </c>
      <c r="OF28" s="18">
        <f t="shared" ref="OF28:OF34" si="275">OD28/OC28*100</f>
        <v>100</v>
      </c>
      <c r="OG28" s="10"/>
      <c r="OH28" s="6"/>
      <c r="OI28" s="6"/>
      <c r="OJ28" s="18"/>
      <c r="OK28" s="18"/>
      <c r="OL28" s="6"/>
      <c r="OM28" s="6"/>
      <c r="ON28" s="6"/>
      <c r="OO28" s="18"/>
      <c r="OP28" s="18"/>
    </row>
    <row r="29" spans="1:406" x14ac:dyDescent="0.3">
      <c r="A29" s="4" t="s">
        <v>37</v>
      </c>
      <c r="B29" s="2">
        <f t="shared" si="138"/>
        <v>981622000</v>
      </c>
      <c r="C29" s="2">
        <f>H29+M29+AB29+AG29+AL29+BA29+BF29+BK29+BP29+BU29+BZ29+CE29+CJ29+CO29+CT29+CY29+DD29+DI29+DN29+DS29+DX29+EC29+EH29+EM29+ER29+EW29+FB29+FL29+FQ29+FV29+GA29+GF29+GK29+GP29+GU29+GZ29+HE29+HJ29+HO29+HT29+HY29+ID29+IS29+IX29+JC29+JH29+JM29+JR29+JW29+KB29+KL29+KQ29+KV29+LA29+LF29+LK29+LP29+LU29+LZ29+MJ29+MO29+MT29+MY29+ND29+NI29+NN29+NS29+NX29+OC29+OH29+FG29+OM29+AQ29+AV29+ME29+R29+W29+II29+IN29+KG29</f>
        <v>1196415602</v>
      </c>
      <c r="D29" s="2">
        <v>1182431695.1699996</v>
      </c>
      <c r="E29" s="14">
        <f t="shared" si="0"/>
        <v>120.45692691993453</v>
      </c>
      <c r="F29" s="14">
        <f t="shared" si="29"/>
        <v>98.831183176930821</v>
      </c>
      <c r="G29" s="2">
        <v>432000</v>
      </c>
      <c r="H29" s="2">
        <v>474000</v>
      </c>
      <c r="I29" s="2">
        <v>474000</v>
      </c>
      <c r="J29" s="14">
        <f t="shared" si="141"/>
        <v>109.72222222222223</v>
      </c>
      <c r="K29" s="14">
        <f t="shared" si="31"/>
        <v>100</v>
      </c>
      <c r="L29" s="6"/>
      <c r="M29" s="6"/>
      <c r="N29" s="6"/>
      <c r="O29" s="12"/>
      <c r="P29" s="14"/>
      <c r="Q29" s="2"/>
      <c r="R29" s="6">
        <v>3222738.41</v>
      </c>
      <c r="S29" s="54">
        <v>2600298.56</v>
      </c>
      <c r="T29" s="38"/>
      <c r="U29" s="45">
        <f t="shared" si="33"/>
        <v>80.685995237199535</v>
      </c>
      <c r="V29" s="38"/>
      <c r="W29" s="6">
        <v>822861.59</v>
      </c>
      <c r="X29" s="54">
        <v>663934.06000000006</v>
      </c>
      <c r="Y29" s="56"/>
      <c r="Z29" s="45">
        <f t="shared" si="34"/>
        <v>80.68599483419807</v>
      </c>
      <c r="AA29" s="6">
        <v>7956000</v>
      </c>
      <c r="AB29" s="6">
        <v>3692100</v>
      </c>
      <c r="AC29" s="6">
        <v>3692030.76</v>
      </c>
      <c r="AD29" s="18">
        <f t="shared" si="35"/>
        <v>46.405615384615388</v>
      </c>
      <c r="AE29" s="18">
        <f t="shared" si="36"/>
        <v>99.99812464451125</v>
      </c>
      <c r="AF29" s="5"/>
      <c r="AG29" s="6">
        <v>2142988.2200000002</v>
      </c>
      <c r="AH29" s="6">
        <v>2142987.41</v>
      </c>
      <c r="AI29" s="2"/>
      <c r="AJ29" s="18">
        <f>AH29/AG29*100</f>
        <v>99.999962202312048</v>
      </c>
      <c r="AK29" s="2"/>
      <c r="AL29" s="6">
        <v>918411.78</v>
      </c>
      <c r="AM29" s="6">
        <v>918411.42</v>
      </c>
      <c r="AN29" s="2"/>
      <c r="AO29" s="18">
        <f>AM29/AL29*100</f>
        <v>99.99996080189652</v>
      </c>
      <c r="AP29" s="5"/>
      <c r="AQ29" s="6"/>
      <c r="AR29" s="6"/>
      <c r="AS29" s="2"/>
      <c r="AT29" s="45"/>
      <c r="AU29" s="5"/>
      <c r="AV29" s="6"/>
      <c r="AW29" s="6"/>
      <c r="AX29" s="2"/>
      <c r="AY29" s="8"/>
      <c r="AZ29" s="5"/>
      <c r="BA29" s="6"/>
      <c r="BB29" s="2"/>
      <c r="BC29" s="2"/>
      <c r="BD29" s="2"/>
      <c r="BE29" s="2"/>
      <c r="BF29" s="6"/>
      <c r="BG29" s="2"/>
      <c r="BH29" s="2"/>
      <c r="BI29" s="2"/>
      <c r="BJ29" s="5"/>
      <c r="BK29" s="6"/>
      <c r="BL29" s="2"/>
      <c r="BM29" s="2"/>
      <c r="BN29" s="2"/>
      <c r="BO29" s="5"/>
      <c r="BP29" s="6"/>
      <c r="BQ29" s="6"/>
      <c r="BR29" s="8"/>
      <c r="BS29" s="8"/>
      <c r="BT29" s="6">
        <v>159263300</v>
      </c>
      <c r="BU29" s="6">
        <v>182892000</v>
      </c>
      <c r="BV29" s="6">
        <v>176705273.47</v>
      </c>
      <c r="BW29" s="45">
        <f t="shared" si="185"/>
        <v>110.95165896349002</v>
      </c>
      <c r="BX29" s="45">
        <f t="shared" si="186"/>
        <v>96.617278760142597</v>
      </c>
      <c r="BY29" s="15"/>
      <c r="BZ29" s="6"/>
      <c r="CA29" s="2"/>
      <c r="CB29" s="17"/>
      <c r="CC29" s="17"/>
      <c r="CD29" s="7"/>
      <c r="CE29" s="2"/>
      <c r="CF29" s="2"/>
      <c r="CG29" s="18"/>
      <c r="CH29" s="18"/>
      <c r="CI29" s="5"/>
      <c r="CJ29" s="6"/>
      <c r="CK29" s="2"/>
      <c r="CL29" s="2"/>
      <c r="CM29" s="2"/>
      <c r="CN29" s="2"/>
      <c r="CO29" s="6"/>
      <c r="CP29" s="2"/>
      <c r="CQ29" s="2"/>
      <c r="CR29" s="2"/>
      <c r="CS29" s="2"/>
      <c r="CT29" s="2">
        <v>4121500</v>
      </c>
      <c r="CU29" s="2">
        <v>4121500</v>
      </c>
      <c r="CV29" s="18"/>
      <c r="CW29" s="18">
        <f t="shared" si="49"/>
        <v>100</v>
      </c>
      <c r="CX29" s="2"/>
      <c r="CY29" s="2"/>
      <c r="CZ29" s="2"/>
      <c r="DA29" s="17"/>
      <c r="DB29" s="17"/>
      <c r="DC29" s="2"/>
      <c r="DD29" s="6"/>
      <c r="DE29" s="2"/>
      <c r="DF29" s="18"/>
      <c r="DG29" s="18"/>
      <c r="DH29" s="2"/>
      <c r="DI29" s="6"/>
      <c r="DJ29" s="2"/>
      <c r="DK29" s="2"/>
      <c r="DL29" s="2"/>
      <c r="DM29" s="2">
        <v>304623100</v>
      </c>
      <c r="DN29" s="6"/>
      <c r="DO29" s="2"/>
      <c r="DP29" s="2"/>
      <c r="DQ29" s="2"/>
      <c r="DR29" s="6"/>
      <c r="DS29" s="6"/>
      <c r="DT29" s="2"/>
      <c r="DU29" s="18"/>
      <c r="DV29" s="18"/>
      <c r="DW29" s="2">
        <v>1095800</v>
      </c>
      <c r="DX29" s="2">
        <v>1095800</v>
      </c>
      <c r="DY29" s="2">
        <v>1095800</v>
      </c>
      <c r="DZ29" s="18">
        <f t="shared" si="54"/>
        <v>100</v>
      </c>
      <c r="EA29" s="18">
        <f t="shared" si="55"/>
        <v>100</v>
      </c>
      <c r="EB29" s="5"/>
      <c r="EC29" s="6"/>
      <c r="ED29" s="2"/>
      <c r="EE29" s="6"/>
      <c r="EF29" s="18"/>
      <c r="EG29" s="2"/>
      <c r="EH29" s="6"/>
      <c r="EI29" s="2"/>
      <c r="EJ29" s="2"/>
      <c r="EK29" s="2"/>
      <c r="EL29" s="7"/>
      <c r="EM29" s="6"/>
      <c r="EN29" s="2"/>
      <c r="EO29" s="2"/>
      <c r="EP29" s="2"/>
      <c r="EQ29" s="2"/>
      <c r="ER29" s="6"/>
      <c r="ES29" s="2"/>
      <c r="ET29" s="2"/>
      <c r="EU29" s="2"/>
      <c r="EV29" s="2">
        <v>4117000</v>
      </c>
      <c r="EW29" s="6"/>
      <c r="EX29" s="2"/>
      <c r="EY29" s="2"/>
      <c r="EZ29" s="2"/>
      <c r="FA29" s="5"/>
      <c r="FB29" s="6"/>
      <c r="FC29" s="2"/>
      <c r="FD29" s="2"/>
      <c r="FE29" s="2"/>
      <c r="FF29" s="2"/>
      <c r="FG29" s="2"/>
      <c r="FH29" s="2"/>
      <c r="FI29" s="2"/>
      <c r="FJ29" s="17"/>
      <c r="FK29" s="6">
        <v>717500</v>
      </c>
      <c r="FL29" s="6">
        <v>717500</v>
      </c>
      <c r="FM29" s="6">
        <v>717500</v>
      </c>
      <c r="FN29" s="18">
        <f t="shared" si="201"/>
        <v>100</v>
      </c>
      <c r="FO29" s="18">
        <f t="shared" si="202"/>
        <v>100</v>
      </c>
      <c r="FP29" s="6">
        <v>336800</v>
      </c>
      <c r="FQ29" s="6">
        <v>336840</v>
      </c>
      <c r="FR29" s="6">
        <v>336840</v>
      </c>
      <c r="FS29" s="18">
        <f t="shared" si="67"/>
        <v>100.01187648456057</v>
      </c>
      <c r="FT29" s="18">
        <f t="shared" si="68"/>
        <v>100</v>
      </c>
      <c r="FU29" s="6">
        <v>144400</v>
      </c>
      <c r="FV29" s="6">
        <v>144360</v>
      </c>
      <c r="FW29" s="6">
        <v>144360</v>
      </c>
      <c r="FX29" s="18">
        <f t="shared" si="69"/>
        <v>99.97229916897507</v>
      </c>
      <c r="FY29" s="18">
        <f t="shared" si="70"/>
        <v>100</v>
      </c>
      <c r="FZ29" s="7"/>
      <c r="GA29" s="6"/>
      <c r="GB29" s="6"/>
      <c r="GC29" s="17"/>
      <c r="GD29" s="17"/>
      <c r="GE29" s="7"/>
      <c r="GF29" s="6"/>
      <c r="GG29" s="6"/>
      <c r="GH29" s="17"/>
      <c r="GI29" s="17"/>
      <c r="GJ29" s="5"/>
      <c r="GK29" s="6"/>
      <c r="GL29" s="2"/>
      <c r="GM29" s="2"/>
      <c r="GN29" s="2"/>
      <c r="GO29" s="2"/>
      <c r="GP29" s="6"/>
      <c r="GQ29" s="2"/>
      <c r="GR29" s="2"/>
      <c r="GS29" s="2"/>
      <c r="GT29" s="2"/>
      <c r="GU29" s="2"/>
      <c r="GV29" s="2"/>
      <c r="GW29" s="17"/>
      <c r="GX29" s="17"/>
      <c r="GY29" s="6">
        <v>68836600</v>
      </c>
      <c r="GZ29" s="6">
        <v>420673700</v>
      </c>
      <c r="HA29" s="6">
        <v>413927067.49000001</v>
      </c>
      <c r="HB29" s="52" t="s">
        <v>167</v>
      </c>
      <c r="HC29" s="18">
        <f t="shared" si="72"/>
        <v>98.396231447318911</v>
      </c>
      <c r="HD29" s="6">
        <v>12953400</v>
      </c>
      <c r="HE29" s="6">
        <v>4527500</v>
      </c>
      <c r="HF29" s="6">
        <v>4527499.7699999996</v>
      </c>
      <c r="HG29" s="18">
        <f t="shared" si="73"/>
        <v>34.952211542915364</v>
      </c>
      <c r="HH29" s="18">
        <f t="shared" si="74"/>
        <v>99.999994919933727</v>
      </c>
      <c r="HI29" s="5"/>
      <c r="HJ29" s="6"/>
      <c r="HK29" s="2"/>
      <c r="HL29" s="2"/>
      <c r="HM29" s="2"/>
      <c r="HN29" s="7"/>
      <c r="HO29" s="38"/>
      <c r="HP29" s="39"/>
      <c r="HQ29" s="2"/>
      <c r="HR29" s="2"/>
      <c r="HS29" s="7"/>
      <c r="HT29" s="38"/>
      <c r="HU29" s="39"/>
      <c r="HV29" s="2"/>
      <c r="HW29" s="2"/>
      <c r="HX29" s="15"/>
      <c r="HY29" s="6"/>
      <c r="HZ29" s="2"/>
      <c r="IA29" s="2"/>
      <c r="IB29" s="2"/>
      <c r="IC29" s="7"/>
      <c r="ID29" s="6"/>
      <c r="IE29" s="2"/>
      <c r="IF29" s="2"/>
      <c r="IG29" s="2"/>
      <c r="IH29" s="2"/>
      <c r="II29" s="38"/>
      <c r="IJ29" s="2"/>
      <c r="IK29" s="2"/>
      <c r="IL29" s="17"/>
      <c r="IM29" s="2"/>
      <c r="IN29" s="38"/>
      <c r="IO29" s="2"/>
      <c r="IP29" s="2"/>
      <c r="IQ29" s="17"/>
      <c r="IR29" s="6">
        <v>17044500</v>
      </c>
      <c r="IS29" s="6">
        <v>33091000</v>
      </c>
      <c r="IT29" s="6">
        <v>33091000</v>
      </c>
      <c r="IU29" s="18">
        <f t="shared" si="222"/>
        <v>194.1447387720379</v>
      </c>
      <c r="IV29" s="18">
        <f t="shared" si="223"/>
        <v>100</v>
      </c>
      <c r="IW29" s="6">
        <v>25256200</v>
      </c>
      <c r="IX29" s="6">
        <v>51343600</v>
      </c>
      <c r="IY29" s="6">
        <v>51343600</v>
      </c>
      <c r="IZ29" s="52" t="s">
        <v>167</v>
      </c>
      <c r="JA29" s="18">
        <f t="shared" si="226"/>
        <v>100</v>
      </c>
      <c r="JB29" s="6">
        <v>1948000</v>
      </c>
      <c r="JC29" s="6">
        <v>3812518</v>
      </c>
      <c r="JD29" s="6">
        <v>3812517.62</v>
      </c>
      <c r="JE29" s="52">
        <f t="shared" ref="JE29:JE33" si="276">JD29/JB29*100</f>
        <v>195.71445687885011</v>
      </c>
      <c r="JF29" s="18">
        <f t="shared" si="87"/>
        <v>99.999990032833935</v>
      </c>
      <c r="JG29" s="6">
        <v>95400</v>
      </c>
      <c r="JH29" s="6">
        <v>1633937</v>
      </c>
      <c r="JI29" s="6">
        <v>1633936.12</v>
      </c>
      <c r="JJ29" s="52" t="s">
        <v>167</v>
      </c>
      <c r="JK29" s="18">
        <f t="shared" si="88"/>
        <v>99.999946142354332</v>
      </c>
      <c r="JL29" s="6"/>
      <c r="JM29" s="6">
        <v>58154300</v>
      </c>
      <c r="JN29" s="6">
        <v>58154190.850000001</v>
      </c>
      <c r="JO29" s="18"/>
      <c r="JP29" s="18">
        <f t="shared" si="231"/>
        <v>99.999812309665842</v>
      </c>
      <c r="JQ29" s="5"/>
      <c r="JR29" s="6"/>
      <c r="JS29" s="2"/>
      <c r="JT29" s="2"/>
      <c r="JU29" s="2"/>
      <c r="JV29" s="2"/>
      <c r="JW29" s="6"/>
      <c r="JX29" s="2"/>
      <c r="JY29" s="2"/>
      <c r="JZ29" s="2"/>
      <c r="KA29" s="6"/>
      <c r="KB29" s="6"/>
      <c r="KC29" s="6"/>
      <c r="KD29" s="17"/>
      <c r="KE29" s="17"/>
      <c r="KF29" s="17"/>
      <c r="KG29" s="17"/>
      <c r="KH29" s="17"/>
      <c r="KI29" s="17"/>
      <c r="KJ29" s="17"/>
      <c r="KK29" s="6">
        <v>42762000</v>
      </c>
      <c r="KL29" s="6">
        <v>36260700</v>
      </c>
      <c r="KM29" s="6">
        <v>36260700</v>
      </c>
      <c r="KN29" s="18">
        <f t="shared" si="98"/>
        <v>84.796548337308835</v>
      </c>
      <c r="KO29" s="18">
        <f t="shared" si="99"/>
        <v>100</v>
      </c>
      <c r="KP29" s="6">
        <v>5894900</v>
      </c>
      <c r="KQ29" s="6">
        <v>3680900</v>
      </c>
      <c r="KR29" s="6">
        <v>3412577.8</v>
      </c>
      <c r="KS29" s="18">
        <f t="shared" si="236"/>
        <v>57.890342499448678</v>
      </c>
      <c r="KT29" s="18">
        <f t="shared" si="237"/>
        <v>92.710418647613352</v>
      </c>
      <c r="KU29" s="6">
        <v>7330900</v>
      </c>
      <c r="KV29" s="6">
        <v>6598886.6699999999</v>
      </c>
      <c r="KW29" s="6">
        <v>6598886.6699999999</v>
      </c>
      <c r="KX29" s="18">
        <f t="shared" si="101"/>
        <v>90.01468673696273</v>
      </c>
      <c r="KY29" s="18">
        <f t="shared" si="102"/>
        <v>100</v>
      </c>
      <c r="KZ29" s="6">
        <v>4686900</v>
      </c>
      <c r="LA29" s="6">
        <v>4218960.33</v>
      </c>
      <c r="LB29" s="6">
        <v>4218960.33</v>
      </c>
      <c r="LC29" s="18">
        <f t="shared" si="103"/>
        <v>90.016009089163418</v>
      </c>
      <c r="LD29" s="18">
        <f t="shared" si="104"/>
        <v>100</v>
      </c>
      <c r="LE29" s="5"/>
      <c r="LF29" s="6"/>
      <c r="LG29" s="2"/>
      <c r="LH29" s="18"/>
      <c r="LI29" s="2"/>
      <c r="LJ29" s="7"/>
      <c r="LK29" s="6"/>
      <c r="LL29" s="2"/>
      <c r="LM29" s="2"/>
      <c r="LN29" s="2"/>
      <c r="LO29" s="5"/>
      <c r="LP29" s="6"/>
      <c r="LQ29" s="2"/>
      <c r="LR29" s="17"/>
      <c r="LS29" s="17"/>
      <c r="LT29" s="6">
        <v>197000000</v>
      </c>
      <c r="LU29" s="6">
        <v>250075700</v>
      </c>
      <c r="LV29" s="2">
        <v>250075334.24000001</v>
      </c>
      <c r="LW29" s="18">
        <f t="shared" si="244"/>
        <v>126.94179403045686</v>
      </c>
      <c r="LX29" s="18">
        <f t="shared" si="245"/>
        <v>99.999853740287449</v>
      </c>
      <c r="LY29" s="6">
        <v>33846600</v>
      </c>
      <c r="LZ29" s="6">
        <v>34639400</v>
      </c>
      <c r="MA29" s="6">
        <v>34639400</v>
      </c>
      <c r="MB29" s="18">
        <f t="shared" si="108"/>
        <v>102.34233276015907</v>
      </c>
      <c r="MC29" s="18">
        <f t="shared" si="109"/>
        <v>100</v>
      </c>
      <c r="MD29" s="7"/>
      <c r="ME29" s="6">
        <v>1422000</v>
      </c>
      <c r="MF29" s="6">
        <v>1422000</v>
      </c>
      <c r="MG29" s="18"/>
      <c r="MH29" s="18">
        <f t="shared" si="111"/>
        <v>100</v>
      </c>
      <c r="MI29" s="6">
        <v>3962000</v>
      </c>
      <c r="MJ29" s="6">
        <v>4382700</v>
      </c>
      <c r="MK29" s="6">
        <v>4382700</v>
      </c>
      <c r="ML29" s="18">
        <f t="shared" si="248"/>
        <v>110.61837455830388</v>
      </c>
      <c r="MM29" s="18">
        <f t="shared" si="249"/>
        <v>100</v>
      </c>
      <c r="MN29" s="6">
        <v>601800</v>
      </c>
      <c r="MO29" s="6">
        <v>601800</v>
      </c>
      <c r="MP29" s="6">
        <v>601551.01</v>
      </c>
      <c r="MQ29" s="18">
        <f t="shared" si="114"/>
        <v>99.958625789298765</v>
      </c>
      <c r="MR29" s="18">
        <f t="shared" si="115"/>
        <v>99.958625789298765</v>
      </c>
      <c r="MS29" s="7"/>
      <c r="MT29" s="6"/>
      <c r="MU29" s="6"/>
      <c r="MV29" s="2"/>
      <c r="MW29" s="2"/>
      <c r="MX29" s="7"/>
      <c r="MY29" s="6"/>
      <c r="MZ29" s="2"/>
      <c r="NA29" s="2"/>
      <c r="NB29" s="2"/>
      <c r="NC29" s="6"/>
      <c r="ND29" s="6"/>
      <c r="NE29" s="6"/>
      <c r="NF29" s="47"/>
      <c r="NG29" s="47"/>
      <c r="NH29" s="6">
        <v>78649300</v>
      </c>
      <c r="NI29" s="6">
        <v>78649300</v>
      </c>
      <c r="NJ29" s="6">
        <v>78649300</v>
      </c>
      <c r="NK29" s="18">
        <f t="shared" si="255"/>
        <v>100</v>
      </c>
      <c r="NL29" s="18">
        <f t="shared" si="256"/>
        <v>100</v>
      </c>
      <c r="NM29" s="5"/>
      <c r="NN29" s="6"/>
      <c r="NO29" s="2"/>
      <c r="NP29" s="2"/>
      <c r="NQ29" s="2"/>
      <c r="NR29" s="6">
        <v>900000</v>
      </c>
      <c r="NS29" s="6">
        <v>900000</v>
      </c>
      <c r="NT29" s="6">
        <v>899937.59</v>
      </c>
      <c r="NU29" s="18">
        <f t="shared" si="268"/>
        <v>99.993065555555546</v>
      </c>
      <c r="NV29" s="18">
        <f t="shared" si="269"/>
        <v>99.993065555555546</v>
      </c>
      <c r="NW29" s="6">
        <v>931000</v>
      </c>
      <c r="NX29" s="6">
        <v>931000</v>
      </c>
      <c r="NY29" s="6">
        <v>931000</v>
      </c>
      <c r="NZ29" s="18">
        <f t="shared" si="26"/>
        <v>100</v>
      </c>
      <c r="OA29" s="18">
        <f t="shared" si="27"/>
        <v>100</v>
      </c>
      <c r="OB29" s="6">
        <v>236600</v>
      </c>
      <c r="OC29" s="6">
        <v>236600</v>
      </c>
      <c r="OD29" s="6">
        <v>236600</v>
      </c>
      <c r="OE29" s="18">
        <f t="shared" si="274"/>
        <v>100</v>
      </c>
      <c r="OF29" s="18">
        <f t="shared" si="275"/>
        <v>100</v>
      </c>
      <c r="OG29" s="10"/>
      <c r="OH29" s="6"/>
      <c r="OI29" s="6"/>
      <c r="OJ29" s="18"/>
      <c r="OK29" s="18"/>
      <c r="OL29" s="6"/>
      <c r="OM29" s="6"/>
      <c r="ON29" s="6"/>
      <c r="OO29" s="18"/>
      <c r="OP29" s="18"/>
    </row>
    <row r="30" spans="1:406" x14ac:dyDescent="0.3">
      <c r="A30" s="4" t="s">
        <v>38</v>
      </c>
      <c r="B30" s="2">
        <f t="shared" si="138"/>
        <v>1972363500</v>
      </c>
      <c r="C30" s="2">
        <f t="shared" si="139"/>
        <v>3762793965.7700005</v>
      </c>
      <c r="D30" s="2">
        <v>3743817380.2400002</v>
      </c>
      <c r="E30" s="14">
        <f t="shared" si="0"/>
        <v>189.81376304317132</v>
      </c>
      <c r="F30" s="14">
        <f t="shared" si="29"/>
        <v>99.495678325663604</v>
      </c>
      <c r="G30" s="2">
        <v>4320000</v>
      </c>
      <c r="H30" s="2">
        <v>7365900</v>
      </c>
      <c r="I30" s="2">
        <v>7299736.5199999996</v>
      </c>
      <c r="J30" s="14">
        <f t="shared" si="141"/>
        <v>168.97538240740738</v>
      </c>
      <c r="K30" s="14">
        <f t="shared" si="31"/>
        <v>99.101759730650699</v>
      </c>
      <c r="L30" s="6"/>
      <c r="M30" s="6"/>
      <c r="N30" s="6"/>
      <c r="O30" s="14"/>
      <c r="P30" s="14"/>
      <c r="Q30" s="2"/>
      <c r="R30" s="6">
        <v>17559845.73</v>
      </c>
      <c r="S30" s="54">
        <v>15622163.640000001</v>
      </c>
      <c r="T30" s="38"/>
      <c r="U30" s="45">
        <f t="shared" si="33"/>
        <v>88.96526700864132</v>
      </c>
      <c r="V30" s="38"/>
      <c r="W30" s="6">
        <v>4483554.2699999996</v>
      </c>
      <c r="X30" s="54">
        <v>3988806.02</v>
      </c>
      <c r="Y30" s="56"/>
      <c r="Z30" s="45">
        <f t="shared" si="34"/>
        <v>88.965266835054962</v>
      </c>
      <c r="AA30" s="6">
        <v>20222100</v>
      </c>
      <c r="AB30" s="6">
        <v>15918600</v>
      </c>
      <c r="AC30" s="6">
        <v>15918567.99</v>
      </c>
      <c r="AD30" s="18">
        <f t="shared" si="35"/>
        <v>78.718669129318926</v>
      </c>
      <c r="AE30" s="18">
        <f t="shared" si="36"/>
        <v>99.999798914477395</v>
      </c>
      <c r="AF30" s="5"/>
      <c r="AG30" s="6">
        <v>3068111.78</v>
      </c>
      <c r="AH30" s="6">
        <v>3068111.78</v>
      </c>
      <c r="AI30" s="2"/>
      <c r="AJ30" s="18">
        <f>AH30/AG30*100</f>
        <v>100</v>
      </c>
      <c r="AK30" s="2"/>
      <c r="AL30" s="6">
        <v>1314888.22</v>
      </c>
      <c r="AM30" s="6">
        <v>1314888.22</v>
      </c>
      <c r="AN30" s="2"/>
      <c r="AO30" s="18">
        <f>AM30/AL30*100</f>
        <v>100</v>
      </c>
      <c r="AP30" s="5"/>
      <c r="AQ30" s="6">
        <v>4285376.84</v>
      </c>
      <c r="AR30" s="6">
        <v>4285376.84</v>
      </c>
      <c r="AS30" s="2"/>
      <c r="AT30" s="45">
        <f t="shared" si="38"/>
        <v>100</v>
      </c>
      <c r="AU30" s="5"/>
      <c r="AV30" s="6">
        <v>2739822.28</v>
      </c>
      <c r="AW30" s="6">
        <v>2739822.28</v>
      </c>
      <c r="AX30" s="2"/>
      <c r="AY30" s="45">
        <f t="shared" si="40"/>
        <v>100</v>
      </c>
      <c r="AZ30" s="5"/>
      <c r="BA30" s="6"/>
      <c r="BB30" s="2"/>
      <c r="BC30" s="2"/>
      <c r="BD30" s="2"/>
      <c r="BE30" s="2"/>
      <c r="BF30" s="6"/>
      <c r="BG30" s="2"/>
      <c r="BH30" s="2"/>
      <c r="BI30" s="2"/>
      <c r="BJ30" s="5"/>
      <c r="BK30" s="6"/>
      <c r="BL30" s="2"/>
      <c r="BM30" s="2"/>
      <c r="BN30" s="2"/>
      <c r="BO30" s="5"/>
      <c r="BP30" s="6">
        <v>590163.94999999995</v>
      </c>
      <c r="BQ30" s="6">
        <v>590163.94999999995</v>
      </c>
      <c r="BR30" s="8"/>
      <c r="BS30" s="45">
        <f t="shared" si="183"/>
        <v>100</v>
      </c>
      <c r="BT30" s="6"/>
      <c r="BU30" s="6"/>
      <c r="BV30" s="6"/>
      <c r="BW30" s="8"/>
      <c r="BX30" s="8"/>
      <c r="BY30" s="15"/>
      <c r="BZ30" s="6"/>
      <c r="CA30" s="2"/>
      <c r="CB30" s="17"/>
      <c r="CC30" s="17"/>
      <c r="CD30" s="7"/>
      <c r="CE30" s="2"/>
      <c r="CF30" s="2"/>
      <c r="CG30" s="18"/>
      <c r="CH30" s="18"/>
      <c r="CI30" s="5"/>
      <c r="CJ30" s="6"/>
      <c r="CK30" s="2"/>
      <c r="CL30" s="2"/>
      <c r="CM30" s="2"/>
      <c r="CN30" s="2"/>
      <c r="CO30" s="6"/>
      <c r="CP30" s="2"/>
      <c r="CQ30" s="2"/>
      <c r="CR30" s="2"/>
      <c r="CS30" s="2"/>
      <c r="CT30" s="2"/>
      <c r="CU30" s="2"/>
      <c r="CV30" s="10"/>
      <c r="CW30" s="17"/>
      <c r="CX30" s="2">
        <v>224438200</v>
      </c>
      <c r="CY30" s="2">
        <v>228242200</v>
      </c>
      <c r="CZ30" s="2">
        <v>228242200</v>
      </c>
      <c r="DA30" s="18">
        <f t="shared" ref="DA30" si="277">CZ30/CX30*100</f>
        <v>101.69489864024929</v>
      </c>
      <c r="DB30" s="18">
        <f t="shared" ref="DB30" si="278">CZ30/CY30*100</f>
        <v>100</v>
      </c>
      <c r="DC30" s="2">
        <v>65822400</v>
      </c>
      <c r="DD30" s="6">
        <v>591812400</v>
      </c>
      <c r="DE30" s="2">
        <v>591812307.70000005</v>
      </c>
      <c r="DF30" s="52" t="s">
        <v>167</v>
      </c>
      <c r="DG30" s="18">
        <f t="shared" si="160"/>
        <v>99.999984403841495</v>
      </c>
      <c r="DH30" s="2">
        <v>42083200</v>
      </c>
      <c r="DI30" s="6"/>
      <c r="DJ30" s="2"/>
      <c r="DK30" s="2"/>
      <c r="DL30" s="2"/>
      <c r="DM30" s="5"/>
      <c r="DN30" s="6"/>
      <c r="DO30" s="2"/>
      <c r="DP30" s="2"/>
      <c r="DQ30" s="2"/>
      <c r="DR30" s="6">
        <v>762807800</v>
      </c>
      <c r="DS30" s="6">
        <v>278901000</v>
      </c>
      <c r="DT30" s="2">
        <v>278901000</v>
      </c>
      <c r="DU30" s="18">
        <f t="shared" si="196"/>
        <v>36.56242109742454</v>
      </c>
      <c r="DV30" s="18">
        <f t="shared" si="53"/>
        <v>100</v>
      </c>
      <c r="DW30" s="2">
        <v>1068900</v>
      </c>
      <c r="DX30" s="2">
        <v>1068900</v>
      </c>
      <c r="DY30" s="2">
        <v>1068900</v>
      </c>
      <c r="DZ30" s="18">
        <f t="shared" si="54"/>
        <v>100</v>
      </c>
      <c r="EA30" s="18">
        <f t="shared" si="55"/>
        <v>100</v>
      </c>
      <c r="EB30" s="5"/>
      <c r="EC30" s="6"/>
      <c r="ED30" s="2"/>
      <c r="EE30" s="6"/>
      <c r="EF30" s="18"/>
      <c r="EG30" s="2"/>
      <c r="EH30" s="6"/>
      <c r="EI30" s="2"/>
      <c r="EJ30" s="2"/>
      <c r="EK30" s="2"/>
      <c r="EL30" s="7"/>
      <c r="EM30" s="6"/>
      <c r="EN30" s="2"/>
      <c r="EO30" s="2"/>
      <c r="EP30" s="2"/>
      <c r="EQ30" s="2"/>
      <c r="ER30" s="6"/>
      <c r="ES30" s="2"/>
      <c r="ET30" s="2"/>
      <c r="EU30" s="2"/>
      <c r="EV30" s="5"/>
      <c r="EW30" s="6"/>
      <c r="EX30" s="2"/>
      <c r="EY30" s="2"/>
      <c r="EZ30" s="2"/>
      <c r="FA30" s="5"/>
      <c r="FB30" s="6"/>
      <c r="FC30" s="2"/>
      <c r="FD30" s="2"/>
      <c r="FE30" s="2"/>
      <c r="FF30" s="2"/>
      <c r="FG30" s="2">
        <v>10000000</v>
      </c>
      <c r="FH30" s="2">
        <v>10000000</v>
      </c>
      <c r="FI30" s="2"/>
      <c r="FJ30" s="18">
        <f t="shared" si="199"/>
        <v>100</v>
      </c>
      <c r="FK30" s="6">
        <v>2179100</v>
      </c>
      <c r="FL30" s="6">
        <v>2179100</v>
      </c>
      <c r="FM30" s="6">
        <v>2179100</v>
      </c>
      <c r="FN30" s="18">
        <f>FM30/FK30*100</f>
        <v>100</v>
      </c>
      <c r="FO30" s="18">
        <f t="shared" si="202"/>
        <v>100</v>
      </c>
      <c r="FP30" s="6">
        <v>580600</v>
      </c>
      <c r="FQ30" s="6">
        <v>580580</v>
      </c>
      <c r="FR30" s="6">
        <v>580580</v>
      </c>
      <c r="FS30" s="18">
        <f t="shared" si="67"/>
        <v>99.996555287633484</v>
      </c>
      <c r="FT30" s="18">
        <f t="shared" si="68"/>
        <v>100</v>
      </c>
      <c r="FU30" s="6">
        <v>248800</v>
      </c>
      <c r="FV30" s="6">
        <v>248820</v>
      </c>
      <c r="FW30" s="6">
        <v>248820</v>
      </c>
      <c r="FX30" s="18">
        <f t="shared" si="69"/>
        <v>100.00803858520901</v>
      </c>
      <c r="FY30" s="18">
        <f t="shared" si="70"/>
        <v>100</v>
      </c>
      <c r="FZ30" s="6">
        <v>1141000</v>
      </c>
      <c r="GA30" s="6">
        <v>856670.31</v>
      </c>
      <c r="GB30" s="6">
        <v>856670.31</v>
      </c>
      <c r="GC30" s="18">
        <f t="shared" si="206"/>
        <v>75.080658194566169</v>
      </c>
      <c r="GD30" s="18">
        <f t="shared" si="207"/>
        <v>100</v>
      </c>
      <c r="GE30" s="6">
        <v>489000</v>
      </c>
      <c r="GF30" s="6">
        <v>367139.82</v>
      </c>
      <c r="GG30" s="6">
        <v>367139.82</v>
      </c>
      <c r="GH30" s="18">
        <f t="shared" si="209"/>
        <v>75.079717791411042</v>
      </c>
      <c r="GI30" s="18">
        <f t="shared" si="210"/>
        <v>100</v>
      </c>
      <c r="GJ30" s="5"/>
      <c r="GK30" s="6"/>
      <c r="GL30" s="2"/>
      <c r="GM30" s="2"/>
      <c r="GN30" s="2"/>
      <c r="GO30" s="2"/>
      <c r="GP30" s="6"/>
      <c r="GQ30" s="2"/>
      <c r="GR30" s="2"/>
      <c r="GS30" s="2"/>
      <c r="GT30" s="2">
        <v>106827800</v>
      </c>
      <c r="GU30" s="2">
        <v>96019400</v>
      </c>
      <c r="GV30" s="2">
        <v>79593427.799999997</v>
      </c>
      <c r="GW30" s="18">
        <f t="shared" ref="GW30" si="279">GV30/GT30*100</f>
        <v>74.506287501942381</v>
      </c>
      <c r="GX30" s="18">
        <f t="shared" ref="GX30" si="280">GV30/GU30*100</f>
        <v>82.893069317242137</v>
      </c>
      <c r="GY30" s="6">
        <v>156140800</v>
      </c>
      <c r="GZ30" s="6">
        <v>1608253800</v>
      </c>
      <c r="HA30" s="6">
        <v>1608202142.3699999</v>
      </c>
      <c r="HB30" s="52" t="s">
        <v>167</v>
      </c>
      <c r="HC30" s="18">
        <f t="shared" si="72"/>
        <v>99.996787967794631</v>
      </c>
      <c r="HD30" s="6">
        <v>29381900</v>
      </c>
      <c r="HE30" s="6">
        <v>29381900</v>
      </c>
      <c r="HF30" s="6">
        <v>29381900</v>
      </c>
      <c r="HG30" s="18">
        <f t="shared" si="73"/>
        <v>100</v>
      </c>
      <c r="HH30" s="18">
        <f t="shared" si="74"/>
        <v>100</v>
      </c>
      <c r="HI30" s="5"/>
      <c r="HJ30" s="6"/>
      <c r="HK30" s="2"/>
      <c r="HL30" s="2"/>
      <c r="HM30" s="2"/>
      <c r="HN30" s="7"/>
      <c r="HO30" s="38"/>
      <c r="HP30" s="39"/>
      <c r="HQ30" s="2"/>
      <c r="HR30" s="2"/>
      <c r="HS30" s="7"/>
      <c r="HT30" s="38"/>
      <c r="HU30" s="39"/>
      <c r="HV30" s="2"/>
      <c r="HW30" s="2"/>
      <c r="HX30" s="6">
        <v>149442500</v>
      </c>
      <c r="HY30" s="6">
        <v>149442500</v>
      </c>
      <c r="HZ30" s="6">
        <v>149442500</v>
      </c>
      <c r="IA30" s="18">
        <f t="shared" ref="IA30" si="281">HZ30/HX30*100</f>
        <v>100</v>
      </c>
      <c r="IB30" s="18">
        <f t="shared" ref="IB30" si="282">HZ30/HY30*100</f>
        <v>100</v>
      </c>
      <c r="IC30" s="6">
        <v>95545200</v>
      </c>
      <c r="ID30" s="6">
        <v>95545200</v>
      </c>
      <c r="IE30" s="6">
        <v>95545200</v>
      </c>
      <c r="IF30" s="18">
        <f t="shared" ref="IF30" si="283">IE30/IC30*100</f>
        <v>100</v>
      </c>
      <c r="IG30" s="18">
        <f t="shared" ref="IG30" si="284">IE30/ID30*100</f>
        <v>100</v>
      </c>
      <c r="IH30" s="18"/>
      <c r="II30" s="6">
        <v>111866100</v>
      </c>
      <c r="IJ30" s="6">
        <v>111866099.98999999</v>
      </c>
      <c r="IK30" s="6"/>
      <c r="IL30" s="18">
        <f t="shared" si="219"/>
        <v>99.999999991060733</v>
      </c>
      <c r="IM30" s="6"/>
      <c r="IN30" s="6">
        <v>71520900</v>
      </c>
      <c r="IO30" s="6">
        <v>71520900</v>
      </c>
      <c r="IP30" s="18"/>
      <c r="IQ30" s="18">
        <f t="shared" si="220"/>
        <v>100</v>
      </c>
      <c r="IR30" s="6"/>
      <c r="IS30" s="6">
        <v>10609600</v>
      </c>
      <c r="IT30" s="6">
        <v>10609563.48</v>
      </c>
      <c r="IU30" s="18"/>
      <c r="IV30" s="18">
        <f t="shared" si="223"/>
        <v>99.999655783441426</v>
      </c>
      <c r="IW30" s="6"/>
      <c r="IX30" s="6">
        <v>16594500</v>
      </c>
      <c r="IY30" s="6">
        <v>16594445.609999999</v>
      </c>
      <c r="IZ30" s="18"/>
      <c r="JA30" s="18">
        <f t="shared" si="226"/>
        <v>99.999672240802667</v>
      </c>
      <c r="JB30" s="6">
        <v>718000</v>
      </c>
      <c r="JC30" s="6">
        <v>3812518</v>
      </c>
      <c r="JD30" s="6">
        <v>3812517.62</v>
      </c>
      <c r="JE30" s="52" t="s">
        <v>167</v>
      </c>
      <c r="JF30" s="18">
        <f t="shared" si="87"/>
        <v>99.999990032833935</v>
      </c>
      <c r="JG30" s="6">
        <v>35200</v>
      </c>
      <c r="JH30" s="6">
        <v>1633937</v>
      </c>
      <c r="JI30" s="6">
        <v>1633936.12</v>
      </c>
      <c r="JJ30" s="52" t="s">
        <v>167</v>
      </c>
      <c r="JK30" s="18">
        <f t="shared" si="88"/>
        <v>99.999946142354332</v>
      </c>
      <c r="JL30" s="6">
        <v>14735700</v>
      </c>
      <c r="JM30" s="6"/>
      <c r="JN30" s="6"/>
      <c r="JO30" s="18"/>
      <c r="JP30" s="18"/>
      <c r="JQ30" s="5"/>
      <c r="JR30" s="6"/>
      <c r="JS30" s="2"/>
      <c r="JT30" s="2"/>
      <c r="JU30" s="2"/>
      <c r="JV30" s="2"/>
      <c r="JW30" s="6"/>
      <c r="JX30" s="2"/>
      <c r="JY30" s="2"/>
      <c r="JZ30" s="2"/>
      <c r="KA30" s="6">
        <v>19072200</v>
      </c>
      <c r="KB30" s="6">
        <v>73395800</v>
      </c>
      <c r="KC30" s="6">
        <v>73395700</v>
      </c>
      <c r="KD30" s="52" t="s">
        <v>167</v>
      </c>
      <c r="KE30" s="18">
        <f t="shared" si="96"/>
        <v>99.999863752421803</v>
      </c>
      <c r="KF30" s="18"/>
      <c r="KG30" s="18"/>
      <c r="KH30" s="18"/>
      <c r="KI30" s="18"/>
      <c r="KJ30" s="18"/>
      <c r="KK30" s="6">
        <v>13942800</v>
      </c>
      <c r="KL30" s="6">
        <v>32765500</v>
      </c>
      <c r="KM30" s="6">
        <v>32765500</v>
      </c>
      <c r="KN30" s="52" t="s">
        <v>167</v>
      </c>
      <c r="KO30" s="18">
        <f t="shared" si="99"/>
        <v>100</v>
      </c>
      <c r="KP30" s="6"/>
      <c r="KQ30" s="6"/>
      <c r="KR30" s="6"/>
      <c r="KS30" s="18"/>
      <c r="KT30" s="18"/>
      <c r="KU30" s="6">
        <v>9487100</v>
      </c>
      <c r="KV30" s="6">
        <v>25859630.920000002</v>
      </c>
      <c r="KW30" s="6">
        <v>25859630.920000002</v>
      </c>
      <c r="KX30" s="52" t="s">
        <v>167</v>
      </c>
      <c r="KY30" s="18">
        <f t="shared" si="102"/>
        <v>100</v>
      </c>
      <c r="KZ30" s="6">
        <v>6065500</v>
      </c>
      <c r="LA30" s="6">
        <v>16533206.65</v>
      </c>
      <c r="LB30" s="6">
        <v>16533206.65</v>
      </c>
      <c r="LC30" s="52" t="s">
        <v>167</v>
      </c>
      <c r="LD30" s="18">
        <f t="shared" si="104"/>
        <v>100</v>
      </c>
      <c r="LE30" s="5"/>
      <c r="LF30" s="6"/>
      <c r="LG30" s="2"/>
      <c r="LH30" s="18"/>
      <c r="LI30" s="2"/>
      <c r="LJ30" s="6">
        <v>32800000</v>
      </c>
      <c r="LK30" s="6">
        <v>32004600</v>
      </c>
      <c r="LL30" s="6">
        <v>32004554.609999999</v>
      </c>
      <c r="LM30" s="18">
        <f t="shared" ref="LM30" si="285">LL30/LJ30*100</f>
        <v>97.574861615853663</v>
      </c>
      <c r="LN30" s="18">
        <f t="shared" ref="LN30" si="286">LL30/LK30*100</f>
        <v>99.999858176637105</v>
      </c>
      <c r="LO30" s="5"/>
      <c r="LP30" s="6"/>
      <c r="LQ30" s="2"/>
      <c r="LR30" s="17"/>
      <c r="LS30" s="17"/>
      <c r="LT30" s="7"/>
      <c r="LU30" s="6"/>
      <c r="LV30" s="2"/>
      <c r="LW30" s="2"/>
      <c r="LX30" s="2"/>
      <c r="LY30" s="6">
        <v>157285500</v>
      </c>
      <c r="LZ30" s="6">
        <v>160016100</v>
      </c>
      <c r="MA30" s="6">
        <v>160016100</v>
      </c>
      <c r="MB30" s="18">
        <f t="shared" si="108"/>
        <v>101.73607865950771</v>
      </c>
      <c r="MC30" s="18">
        <f t="shared" si="109"/>
        <v>100</v>
      </c>
      <c r="MD30" s="7"/>
      <c r="ME30" s="6">
        <v>1460800</v>
      </c>
      <c r="MF30" s="6">
        <v>1460800</v>
      </c>
      <c r="MG30" s="18"/>
      <c r="MH30" s="18">
        <f t="shared" si="111"/>
        <v>100</v>
      </c>
      <c r="MI30" s="6">
        <v>2263600</v>
      </c>
      <c r="MJ30" s="6">
        <v>2813100</v>
      </c>
      <c r="MK30" s="6">
        <v>2813100</v>
      </c>
      <c r="ML30" s="18">
        <f t="shared" si="248"/>
        <v>124.27549036932319</v>
      </c>
      <c r="MM30" s="18">
        <f t="shared" si="249"/>
        <v>100</v>
      </c>
      <c r="MN30" s="6">
        <v>343800</v>
      </c>
      <c r="MO30" s="6">
        <v>215000</v>
      </c>
      <c r="MP30" s="6">
        <v>215000</v>
      </c>
      <c r="MQ30" s="18">
        <f t="shared" si="114"/>
        <v>62.536358347876671</v>
      </c>
      <c r="MR30" s="18">
        <f t="shared" si="115"/>
        <v>100</v>
      </c>
      <c r="MS30" s="7"/>
      <c r="MT30" s="6"/>
      <c r="MU30" s="6"/>
      <c r="MV30" s="2"/>
      <c r="MW30" s="2"/>
      <c r="MX30" s="7"/>
      <c r="MY30" s="6"/>
      <c r="MZ30" s="2"/>
      <c r="NA30" s="2"/>
      <c r="NB30" s="2"/>
      <c r="NC30" s="6"/>
      <c r="ND30" s="6"/>
      <c r="NE30" s="6"/>
      <c r="NF30" s="47"/>
      <c r="NG30" s="47"/>
      <c r="NH30" s="6">
        <v>49700400</v>
      </c>
      <c r="NI30" s="6">
        <v>49700400</v>
      </c>
      <c r="NJ30" s="6">
        <v>49700400</v>
      </c>
      <c r="NK30" s="18">
        <f t="shared" si="255"/>
        <v>100</v>
      </c>
      <c r="NL30" s="18">
        <f t="shared" si="256"/>
        <v>100</v>
      </c>
      <c r="NM30" s="5"/>
      <c r="NN30" s="6"/>
      <c r="NO30" s="2"/>
      <c r="NP30" s="2"/>
      <c r="NQ30" s="2"/>
      <c r="NR30" s="6">
        <v>2600000</v>
      </c>
      <c r="NS30" s="6">
        <v>700000</v>
      </c>
      <c r="NT30" s="6">
        <v>700000</v>
      </c>
      <c r="NU30" s="18">
        <f t="shared" si="268"/>
        <v>26.923076923076923</v>
      </c>
      <c r="NV30" s="18">
        <f t="shared" si="269"/>
        <v>100</v>
      </c>
      <c r="NW30" s="6"/>
      <c r="NX30" s="6"/>
      <c r="NY30" s="6"/>
      <c r="NZ30" s="18"/>
      <c r="OA30" s="18"/>
      <c r="OB30" s="6">
        <v>467700</v>
      </c>
      <c r="OC30" s="6">
        <v>467700</v>
      </c>
      <c r="OD30" s="6">
        <v>467700</v>
      </c>
      <c r="OE30" s="18">
        <f t="shared" si="274"/>
        <v>100</v>
      </c>
      <c r="OF30" s="18">
        <f t="shared" si="275"/>
        <v>100</v>
      </c>
      <c r="OG30" s="10"/>
      <c r="OH30" s="6">
        <v>492000</v>
      </c>
      <c r="OI30" s="6">
        <v>492000</v>
      </c>
      <c r="OJ30" s="18"/>
      <c r="OK30" s="18">
        <f t="shared" si="263"/>
        <v>100</v>
      </c>
      <c r="OL30" s="6">
        <v>106700</v>
      </c>
      <c r="OM30" s="6">
        <v>106700</v>
      </c>
      <c r="ON30" s="6">
        <v>106700</v>
      </c>
      <c r="OO30" s="18">
        <f t="shared" si="265"/>
        <v>100</v>
      </c>
      <c r="OP30" s="18">
        <f t="shared" si="150"/>
        <v>100</v>
      </c>
    </row>
    <row r="31" spans="1:406" x14ac:dyDescent="0.3">
      <c r="A31" s="4" t="s">
        <v>39</v>
      </c>
      <c r="B31" s="2">
        <f t="shared" si="138"/>
        <v>947135000</v>
      </c>
      <c r="C31" s="2">
        <f t="shared" si="139"/>
        <v>1460540383.95</v>
      </c>
      <c r="D31" s="2">
        <v>1428518519.1899998</v>
      </c>
      <c r="E31" s="14">
        <f t="shared" si="0"/>
        <v>150.82522757473853</v>
      </c>
      <c r="F31" s="14">
        <f t="shared" si="29"/>
        <v>97.807533080776736</v>
      </c>
      <c r="G31" s="2">
        <v>1080000</v>
      </c>
      <c r="H31" s="2">
        <v>742000</v>
      </c>
      <c r="I31" s="2">
        <v>742000</v>
      </c>
      <c r="J31" s="14">
        <f t="shared" si="141"/>
        <v>68.703703703703695</v>
      </c>
      <c r="K31" s="14">
        <f t="shared" si="31"/>
        <v>100</v>
      </c>
      <c r="L31" s="6"/>
      <c r="M31" s="6"/>
      <c r="N31" s="6"/>
      <c r="O31" s="12"/>
      <c r="P31" s="12"/>
      <c r="Q31" s="2"/>
      <c r="R31" s="6">
        <v>3666366.8</v>
      </c>
      <c r="S31" s="54">
        <v>3666045.55</v>
      </c>
      <c r="T31" s="38"/>
      <c r="U31" s="45">
        <f t="shared" si="33"/>
        <v>99.99123791978478</v>
      </c>
      <c r="V31" s="38"/>
      <c r="W31" s="6">
        <v>936133.2</v>
      </c>
      <c r="X31" s="54">
        <v>936051.17</v>
      </c>
      <c r="Y31" s="56"/>
      <c r="Z31" s="45">
        <f t="shared" si="34"/>
        <v>99.991237358102467</v>
      </c>
      <c r="AA31" s="6">
        <v>11608700</v>
      </c>
      <c r="AB31" s="6">
        <v>3459600</v>
      </c>
      <c r="AC31" s="6">
        <v>3459600</v>
      </c>
      <c r="AD31" s="18">
        <f t="shared" si="35"/>
        <v>29.801786591091162</v>
      </c>
      <c r="AE31" s="18">
        <f t="shared" si="36"/>
        <v>100</v>
      </c>
      <c r="AF31" s="5"/>
      <c r="AG31" s="38"/>
      <c r="AH31" s="39"/>
      <c r="AI31" s="2"/>
      <c r="AJ31" s="18"/>
      <c r="AK31" s="2"/>
      <c r="AL31" s="6"/>
      <c r="AM31" s="2"/>
      <c r="AN31" s="2"/>
      <c r="AO31" s="2"/>
      <c r="AP31" s="5"/>
      <c r="AQ31" s="6">
        <v>913693.42</v>
      </c>
      <c r="AR31" s="6">
        <v>913693.42</v>
      </c>
      <c r="AS31" s="2"/>
      <c r="AT31" s="45">
        <f t="shared" si="38"/>
        <v>100</v>
      </c>
      <c r="AU31" s="5"/>
      <c r="AV31" s="6">
        <v>584162.76</v>
      </c>
      <c r="AW31" s="6">
        <v>584162.76</v>
      </c>
      <c r="AX31" s="2"/>
      <c r="AY31" s="45">
        <f t="shared" si="40"/>
        <v>100</v>
      </c>
      <c r="AZ31" s="5"/>
      <c r="BA31" s="6"/>
      <c r="BB31" s="2"/>
      <c r="BC31" s="2"/>
      <c r="BD31" s="2"/>
      <c r="BE31" s="2"/>
      <c r="BF31" s="6"/>
      <c r="BG31" s="2"/>
      <c r="BH31" s="2"/>
      <c r="BI31" s="2"/>
      <c r="BJ31" s="5"/>
      <c r="BK31" s="6"/>
      <c r="BL31" s="2"/>
      <c r="BM31" s="2"/>
      <c r="BN31" s="2"/>
      <c r="BO31" s="5"/>
      <c r="BP31" s="38"/>
      <c r="BQ31" s="39"/>
      <c r="BR31" s="2"/>
      <c r="BS31" s="2"/>
      <c r="BT31" s="6"/>
      <c r="BU31" s="6"/>
      <c r="BV31" s="6"/>
      <c r="BW31" s="8"/>
      <c r="BX31" s="8"/>
      <c r="BY31" s="15"/>
      <c r="BZ31" s="6"/>
      <c r="CA31" s="2"/>
      <c r="CB31" s="17"/>
      <c r="CC31" s="17"/>
      <c r="CD31" s="7"/>
      <c r="CE31" s="2"/>
      <c r="CF31" s="2"/>
      <c r="CG31" s="18"/>
      <c r="CH31" s="18"/>
      <c r="CI31" s="5"/>
      <c r="CJ31" s="6"/>
      <c r="CK31" s="2"/>
      <c r="CL31" s="2"/>
      <c r="CM31" s="2"/>
      <c r="CN31" s="2"/>
      <c r="CO31" s="6"/>
      <c r="CP31" s="2"/>
      <c r="CQ31" s="2"/>
      <c r="CR31" s="2"/>
      <c r="CS31" s="2"/>
      <c r="CT31" s="2"/>
      <c r="CU31" s="2"/>
      <c r="CV31" s="10"/>
      <c r="CW31" s="17"/>
      <c r="CX31" s="7"/>
      <c r="CY31" s="2"/>
      <c r="CZ31" s="2"/>
      <c r="DA31" s="6"/>
      <c r="DB31" s="18"/>
      <c r="DC31" s="5"/>
      <c r="DD31" s="6"/>
      <c r="DE31" s="2"/>
      <c r="DF31" s="2"/>
      <c r="DG31" s="2"/>
      <c r="DH31" s="2"/>
      <c r="DI31" s="6"/>
      <c r="DJ31" s="2"/>
      <c r="DK31" s="2"/>
      <c r="DL31" s="2"/>
      <c r="DM31" s="5"/>
      <c r="DN31" s="6"/>
      <c r="DO31" s="2"/>
      <c r="DP31" s="2"/>
      <c r="DQ31" s="2"/>
      <c r="DR31" s="5"/>
      <c r="DS31" s="6"/>
      <c r="DT31" s="2"/>
      <c r="DU31" s="2"/>
      <c r="DV31" s="2"/>
      <c r="DW31" s="2">
        <v>629800</v>
      </c>
      <c r="DX31" s="2">
        <v>629800</v>
      </c>
      <c r="DY31" s="2">
        <v>629800</v>
      </c>
      <c r="DZ31" s="18">
        <f t="shared" si="54"/>
        <v>100</v>
      </c>
      <c r="EA31" s="18">
        <f t="shared" si="55"/>
        <v>100</v>
      </c>
      <c r="EB31" s="5"/>
      <c r="EC31" s="6"/>
      <c r="ED31" s="2"/>
      <c r="EE31" s="6"/>
      <c r="EF31" s="18"/>
      <c r="EG31" s="2"/>
      <c r="EH31" s="6"/>
      <c r="EI31" s="2"/>
      <c r="EJ31" s="2"/>
      <c r="EK31" s="2"/>
      <c r="EL31" s="7"/>
      <c r="EM31" s="6"/>
      <c r="EN31" s="2"/>
      <c r="EO31" s="2"/>
      <c r="EP31" s="2"/>
      <c r="EQ31" s="2"/>
      <c r="ER31" s="6"/>
      <c r="ES31" s="2"/>
      <c r="ET31" s="2"/>
      <c r="EU31" s="2"/>
      <c r="EV31" s="5"/>
      <c r="EW31" s="6"/>
      <c r="EX31" s="2"/>
      <c r="EY31" s="2"/>
      <c r="EZ31" s="2"/>
      <c r="FA31" s="5"/>
      <c r="FB31" s="6"/>
      <c r="FC31" s="2"/>
      <c r="FD31" s="2"/>
      <c r="FE31" s="2"/>
      <c r="FF31" s="2"/>
      <c r="FG31" s="2"/>
      <c r="FH31" s="2"/>
      <c r="FI31" s="2"/>
      <c r="FJ31" s="2"/>
      <c r="FK31" s="6">
        <v>928400</v>
      </c>
      <c r="FL31" s="6">
        <v>928400</v>
      </c>
      <c r="FM31" s="6">
        <v>928400</v>
      </c>
      <c r="FN31" s="18">
        <f>FM31/FK31*100</f>
        <v>100</v>
      </c>
      <c r="FO31" s="18">
        <f t="shared" si="202"/>
        <v>100</v>
      </c>
      <c r="FP31" s="6">
        <v>436100</v>
      </c>
      <c r="FQ31" s="6">
        <v>436100</v>
      </c>
      <c r="FR31" s="6">
        <v>436100</v>
      </c>
      <c r="FS31" s="18">
        <f t="shared" si="67"/>
        <v>100</v>
      </c>
      <c r="FT31" s="18">
        <f t="shared" si="68"/>
        <v>100</v>
      </c>
      <c r="FU31" s="6">
        <v>186900</v>
      </c>
      <c r="FV31" s="6">
        <v>186900</v>
      </c>
      <c r="FW31" s="6">
        <v>186900</v>
      </c>
      <c r="FX31" s="18">
        <f t="shared" si="69"/>
        <v>100</v>
      </c>
      <c r="FY31" s="18">
        <f t="shared" si="70"/>
        <v>100</v>
      </c>
      <c r="FZ31" s="6">
        <v>665700</v>
      </c>
      <c r="GA31" s="6">
        <v>1094234.29</v>
      </c>
      <c r="GB31" s="6">
        <v>1094234.29</v>
      </c>
      <c r="GC31" s="18">
        <f t="shared" si="206"/>
        <v>164.37348505332733</v>
      </c>
      <c r="GD31" s="18">
        <f t="shared" si="207"/>
        <v>100</v>
      </c>
      <c r="GE31" s="6">
        <v>285300</v>
      </c>
      <c r="GF31" s="6">
        <v>468951.68</v>
      </c>
      <c r="GG31" s="6">
        <v>468951.68</v>
      </c>
      <c r="GH31" s="18">
        <f t="shared" si="209"/>
        <v>164.37142656852436</v>
      </c>
      <c r="GI31" s="18">
        <f t="shared" si="210"/>
        <v>100</v>
      </c>
      <c r="GJ31" s="5"/>
      <c r="GK31" s="6"/>
      <c r="GL31" s="2"/>
      <c r="GM31" s="2"/>
      <c r="GN31" s="2"/>
      <c r="GO31" s="2"/>
      <c r="GP31" s="6"/>
      <c r="GQ31" s="2"/>
      <c r="GR31" s="2"/>
      <c r="GS31" s="2"/>
      <c r="GT31" s="2"/>
      <c r="GU31" s="2"/>
      <c r="GV31" s="2"/>
      <c r="GW31" s="18"/>
      <c r="GX31" s="18"/>
      <c r="GY31" s="6">
        <v>87741000</v>
      </c>
      <c r="GZ31" s="6">
        <v>300185800</v>
      </c>
      <c r="HA31" s="6">
        <v>299505178.76999998</v>
      </c>
      <c r="HB31" s="52" t="s">
        <v>167</v>
      </c>
      <c r="HC31" s="18">
        <f t="shared" si="72"/>
        <v>99.773266680169399</v>
      </c>
      <c r="HD31" s="6">
        <v>16510700</v>
      </c>
      <c r="HE31" s="6">
        <v>16510700</v>
      </c>
      <c r="HF31" s="6">
        <v>16510049</v>
      </c>
      <c r="HG31" s="18">
        <f t="shared" si="73"/>
        <v>99.99605710236392</v>
      </c>
      <c r="HH31" s="18">
        <f t="shared" si="74"/>
        <v>99.99605710236392</v>
      </c>
      <c r="HI31" s="5"/>
      <c r="HJ31" s="6"/>
      <c r="HK31" s="2"/>
      <c r="HL31" s="2"/>
      <c r="HM31" s="2"/>
      <c r="HN31" s="7"/>
      <c r="HO31" s="38"/>
      <c r="HP31" s="39"/>
      <c r="HQ31" s="2"/>
      <c r="HR31" s="2"/>
      <c r="HS31" s="7"/>
      <c r="HT31" s="38"/>
      <c r="HU31" s="39"/>
      <c r="HV31" s="2"/>
      <c r="HW31" s="2"/>
      <c r="HX31" s="16"/>
      <c r="HY31" s="6"/>
      <c r="HZ31" s="2"/>
      <c r="IA31" s="2"/>
      <c r="IB31" s="2"/>
      <c r="IC31" s="7"/>
      <c r="ID31" s="6"/>
      <c r="IE31" s="2"/>
      <c r="IF31" s="2"/>
      <c r="IG31" s="2"/>
      <c r="IH31" s="2"/>
      <c r="II31" s="38"/>
      <c r="IJ31" s="2"/>
      <c r="IK31" s="2"/>
      <c r="IL31" s="17"/>
      <c r="IM31" s="2"/>
      <c r="IN31" s="2"/>
      <c r="IO31" s="2"/>
      <c r="IP31" s="2"/>
      <c r="IQ31" s="2"/>
      <c r="IR31" s="6">
        <v>218021100</v>
      </c>
      <c r="IS31" s="6">
        <v>241891800</v>
      </c>
      <c r="IT31" s="6">
        <v>217193065.52000001</v>
      </c>
      <c r="IU31" s="18">
        <f t="shared" si="222"/>
        <v>99.62020442975475</v>
      </c>
      <c r="IV31" s="18">
        <f t="shared" si="223"/>
        <v>89.789346112600768</v>
      </c>
      <c r="IW31" s="6">
        <v>396793000</v>
      </c>
      <c r="IX31" s="6">
        <v>550257400</v>
      </c>
      <c r="IY31" s="6">
        <v>550257399.38999999</v>
      </c>
      <c r="IZ31" s="18">
        <f t="shared" si="225"/>
        <v>138.67618617011891</v>
      </c>
      <c r="JA31" s="18">
        <f t="shared" si="226"/>
        <v>99.999999889142785</v>
      </c>
      <c r="JB31" s="6">
        <v>13633000</v>
      </c>
      <c r="JC31" s="6">
        <v>83802070</v>
      </c>
      <c r="JD31" s="6">
        <v>79256375.870000005</v>
      </c>
      <c r="JE31" s="52" t="s">
        <v>167</v>
      </c>
      <c r="JF31" s="18">
        <f t="shared" si="87"/>
        <v>94.575677987429202</v>
      </c>
      <c r="JG31" s="6">
        <v>667800</v>
      </c>
      <c r="JH31" s="6">
        <v>35915173</v>
      </c>
      <c r="JI31" s="6">
        <v>33967018.229999997</v>
      </c>
      <c r="JJ31" s="52" t="s">
        <v>167</v>
      </c>
      <c r="JK31" s="18">
        <f t="shared" si="88"/>
        <v>94.575677611242455</v>
      </c>
      <c r="JL31" s="7"/>
      <c r="JM31" s="6"/>
      <c r="JN31" s="6"/>
      <c r="JO31" s="18"/>
      <c r="JP31" s="18"/>
      <c r="JQ31" s="5"/>
      <c r="JR31" s="6"/>
      <c r="JS31" s="2"/>
      <c r="JT31" s="2"/>
      <c r="JU31" s="2"/>
      <c r="JV31" s="2"/>
      <c r="JW31" s="6"/>
      <c r="JX31" s="2"/>
      <c r="JY31" s="2"/>
      <c r="JZ31" s="2"/>
      <c r="KA31" s="5"/>
      <c r="KB31" s="6"/>
      <c r="KC31" s="2"/>
      <c r="KD31" s="2"/>
      <c r="KE31" s="2"/>
      <c r="KF31" s="2"/>
      <c r="KG31" s="2"/>
      <c r="KH31" s="2"/>
      <c r="KI31" s="2"/>
      <c r="KJ31" s="2"/>
      <c r="KK31" s="6">
        <v>50000000</v>
      </c>
      <c r="KL31" s="6">
        <v>62262700</v>
      </c>
      <c r="KM31" s="6">
        <v>62262675.5</v>
      </c>
      <c r="KN31" s="18">
        <f t="shared" si="98"/>
        <v>124.525351</v>
      </c>
      <c r="KO31" s="18">
        <f t="shared" si="99"/>
        <v>99.999960650598197</v>
      </c>
      <c r="KP31" s="6"/>
      <c r="KQ31" s="6">
        <v>199500</v>
      </c>
      <c r="KR31" s="6">
        <v>199449.49</v>
      </c>
      <c r="KS31" s="18"/>
      <c r="KT31" s="18">
        <f t="shared" si="237"/>
        <v>99.974681704260647</v>
      </c>
      <c r="KU31" s="6">
        <v>12800100</v>
      </c>
      <c r="KV31" s="6">
        <v>14300595.26</v>
      </c>
      <c r="KW31" s="6">
        <v>14300595.26</v>
      </c>
      <c r="KX31" s="18">
        <f t="shared" si="101"/>
        <v>111.72252763650283</v>
      </c>
      <c r="KY31" s="18">
        <f t="shared" si="102"/>
        <v>100</v>
      </c>
      <c r="KZ31" s="6">
        <v>8183600</v>
      </c>
      <c r="LA31" s="6">
        <v>9143003.5399999991</v>
      </c>
      <c r="LB31" s="6">
        <v>9143003.5299999993</v>
      </c>
      <c r="LC31" s="18">
        <f t="shared" si="103"/>
        <v>111.72349002883814</v>
      </c>
      <c r="LD31" s="18">
        <f t="shared" si="104"/>
        <v>99.999999890626754</v>
      </c>
      <c r="LE31" s="5"/>
      <c r="LF31" s="6"/>
      <c r="LG31" s="2"/>
      <c r="LH31" s="18"/>
      <c r="LI31" s="2"/>
      <c r="LJ31" s="7"/>
      <c r="LK31" s="6"/>
      <c r="LL31" s="2"/>
      <c r="LM31" s="2"/>
      <c r="LN31" s="2"/>
      <c r="LO31" s="5"/>
      <c r="LP31" s="6"/>
      <c r="LQ31" s="2"/>
      <c r="LR31" s="17"/>
      <c r="LS31" s="17"/>
      <c r="LT31" s="7"/>
      <c r="LU31" s="6"/>
      <c r="LV31" s="2"/>
      <c r="LW31" s="2"/>
      <c r="LX31" s="2"/>
      <c r="LY31" s="6">
        <v>56140100</v>
      </c>
      <c r="LZ31" s="6">
        <v>57455100</v>
      </c>
      <c r="MA31" s="6">
        <v>57455100</v>
      </c>
      <c r="MB31" s="18">
        <f t="shared" si="108"/>
        <v>102.34235421739541</v>
      </c>
      <c r="MC31" s="18">
        <f t="shared" si="109"/>
        <v>100</v>
      </c>
      <c r="MD31" s="7"/>
      <c r="ME31" s="6">
        <v>3337000</v>
      </c>
      <c r="MF31" s="6">
        <v>3332257.33</v>
      </c>
      <c r="MG31" s="17"/>
      <c r="MH31" s="18">
        <f t="shared" si="111"/>
        <v>99.857876236140257</v>
      </c>
      <c r="MI31" s="6">
        <v>4120000</v>
      </c>
      <c r="MJ31" s="6">
        <v>4810200</v>
      </c>
      <c r="MK31" s="6">
        <v>4810200</v>
      </c>
      <c r="ML31" s="18">
        <f t="shared" si="248"/>
        <v>116.75242718446601</v>
      </c>
      <c r="MM31" s="18">
        <f t="shared" si="249"/>
        <v>100</v>
      </c>
      <c r="MN31" s="6">
        <v>625800</v>
      </c>
      <c r="MO31" s="6">
        <v>356300</v>
      </c>
      <c r="MP31" s="6">
        <v>356297.5</v>
      </c>
      <c r="MQ31" s="18">
        <f t="shared" si="114"/>
        <v>56.934723553851072</v>
      </c>
      <c r="MR31" s="18">
        <f t="shared" si="115"/>
        <v>99.999298344092054</v>
      </c>
      <c r="MS31" s="7"/>
      <c r="MT31" s="6"/>
      <c r="MU31" s="6"/>
      <c r="MV31" s="2"/>
      <c r="MW31" s="2"/>
      <c r="MX31" s="7"/>
      <c r="MY31" s="6"/>
      <c r="MZ31" s="2"/>
      <c r="NA31" s="2"/>
      <c r="NB31" s="2"/>
      <c r="NC31" s="6">
        <v>119700</v>
      </c>
      <c r="ND31" s="6">
        <v>119700</v>
      </c>
      <c r="NE31" s="6"/>
      <c r="NF31" s="47"/>
      <c r="NG31" s="47"/>
      <c r="NH31" s="6">
        <v>64330500</v>
      </c>
      <c r="NI31" s="6">
        <v>64330500</v>
      </c>
      <c r="NJ31" s="6">
        <v>64330500</v>
      </c>
      <c r="NK31" s="18">
        <f t="shared" si="255"/>
        <v>100</v>
      </c>
      <c r="NL31" s="18">
        <f t="shared" si="256"/>
        <v>100</v>
      </c>
      <c r="NM31" s="5"/>
      <c r="NN31" s="6"/>
      <c r="NO31" s="2"/>
      <c r="NP31" s="2"/>
      <c r="NQ31" s="2"/>
      <c r="NR31" s="6"/>
      <c r="NS31" s="6"/>
      <c r="NT31" s="6"/>
      <c r="NU31" s="18"/>
      <c r="NV31" s="18"/>
      <c r="NW31" s="6">
        <v>1398700</v>
      </c>
      <c r="NX31" s="6">
        <v>1289700</v>
      </c>
      <c r="NY31" s="6">
        <v>1289688.32</v>
      </c>
      <c r="NZ31" s="18">
        <f t="shared" si="26"/>
        <v>92.206214341888909</v>
      </c>
      <c r="OA31" s="18">
        <f t="shared" si="27"/>
        <v>99.999094363030167</v>
      </c>
      <c r="OB31" s="6">
        <v>229000</v>
      </c>
      <c r="OC31" s="6">
        <v>326800</v>
      </c>
      <c r="OD31" s="6">
        <v>303726.61</v>
      </c>
      <c r="OE31" s="18">
        <f t="shared" si="274"/>
        <v>132.63170742358076</v>
      </c>
      <c r="OF31" s="18">
        <f t="shared" si="275"/>
        <v>92.939599143206848</v>
      </c>
      <c r="OG31" s="10"/>
      <c r="OH31" s="6"/>
      <c r="OI31" s="6"/>
      <c r="OJ31" s="18"/>
      <c r="OK31" s="17"/>
      <c r="OL31" s="6"/>
      <c r="OM31" s="6"/>
      <c r="ON31" s="6"/>
      <c r="OO31" s="18"/>
      <c r="OP31" s="18"/>
    </row>
    <row r="32" spans="1:406" ht="15.75" customHeight="1" x14ac:dyDescent="0.3">
      <c r="A32" s="4" t="s">
        <v>40</v>
      </c>
      <c r="B32" s="2">
        <f t="shared" si="138"/>
        <v>294449900</v>
      </c>
      <c r="C32" s="2">
        <f t="shared" si="139"/>
        <v>345067217.5</v>
      </c>
      <c r="D32" s="2">
        <v>340719868.27000004</v>
      </c>
      <c r="E32" s="14">
        <f t="shared" si="0"/>
        <v>115.71403769198089</v>
      </c>
      <c r="F32" s="14">
        <f t="shared" si="29"/>
        <v>98.740144235811115</v>
      </c>
      <c r="G32" s="42"/>
      <c r="H32" s="38"/>
      <c r="I32" s="39"/>
      <c r="J32" s="2"/>
      <c r="K32" s="13"/>
      <c r="L32" s="6"/>
      <c r="M32" s="6"/>
      <c r="N32" s="6"/>
      <c r="O32" s="12"/>
      <c r="P32" s="12"/>
      <c r="Q32" s="2"/>
      <c r="R32" s="6">
        <v>1087363.54</v>
      </c>
      <c r="S32" s="54">
        <v>932664.75</v>
      </c>
      <c r="T32" s="38"/>
      <c r="U32" s="45">
        <f t="shared" si="33"/>
        <v>85.773038702401223</v>
      </c>
      <c r="V32" s="38"/>
      <c r="W32" s="6">
        <v>277636.46000000002</v>
      </c>
      <c r="X32" s="54">
        <v>238137.23</v>
      </c>
      <c r="Y32" s="56"/>
      <c r="Z32" s="45">
        <f t="shared" si="34"/>
        <v>85.773039319115369</v>
      </c>
      <c r="AA32" s="6">
        <v>2401800</v>
      </c>
      <c r="AB32" s="6">
        <v>2571500</v>
      </c>
      <c r="AC32" s="6">
        <v>2571294.29</v>
      </c>
      <c r="AD32" s="18">
        <f t="shared" si="35"/>
        <v>107.0569693563161</v>
      </c>
      <c r="AE32" s="18">
        <f t="shared" si="36"/>
        <v>99.992000388878083</v>
      </c>
      <c r="AF32" s="5"/>
      <c r="AG32" s="38"/>
      <c r="AH32" s="39"/>
      <c r="AI32" s="2"/>
      <c r="AJ32" s="18"/>
      <c r="AK32" s="2"/>
      <c r="AL32" s="6"/>
      <c r="AM32" s="2"/>
      <c r="AN32" s="2"/>
      <c r="AO32" s="2"/>
      <c r="AP32" s="5"/>
      <c r="AQ32" s="6">
        <v>1019581.2</v>
      </c>
      <c r="AR32" s="6">
        <v>1019581.2</v>
      </c>
      <c r="AS32" s="2"/>
      <c r="AT32" s="45">
        <f t="shared" si="38"/>
        <v>100</v>
      </c>
      <c r="AU32" s="5"/>
      <c r="AV32" s="6">
        <v>651861.30000000005</v>
      </c>
      <c r="AW32" s="6">
        <v>651861.30000000005</v>
      </c>
      <c r="AX32" s="2"/>
      <c r="AY32" s="45">
        <f t="shared" si="40"/>
        <v>100</v>
      </c>
      <c r="AZ32" s="5"/>
      <c r="BA32" s="6"/>
      <c r="BB32" s="2"/>
      <c r="BC32" s="2"/>
      <c r="BD32" s="2"/>
      <c r="BE32" s="2"/>
      <c r="BF32" s="6"/>
      <c r="BG32" s="2"/>
      <c r="BH32" s="2"/>
      <c r="BI32" s="2"/>
      <c r="BJ32" s="5"/>
      <c r="BK32" s="6"/>
      <c r="BL32" s="2"/>
      <c r="BM32" s="2"/>
      <c r="BN32" s="2"/>
      <c r="BO32" s="5"/>
      <c r="BP32" s="6"/>
      <c r="BQ32" s="2"/>
      <c r="BR32" s="2"/>
      <c r="BS32" s="2"/>
      <c r="BT32" s="6"/>
      <c r="BU32" s="6"/>
      <c r="BV32" s="6"/>
      <c r="BW32" s="8"/>
      <c r="BX32" s="8"/>
      <c r="BY32" s="15"/>
      <c r="BZ32" s="6"/>
      <c r="CA32" s="2"/>
      <c r="CB32" s="17"/>
      <c r="CC32" s="17"/>
      <c r="CD32" s="2"/>
      <c r="CE32" s="2">
        <v>15660500</v>
      </c>
      <c r="CF32" s="2">
        <v>15421707.539999999</v>
      </c>
      <c r="CG32" s="18"/>
      <c r="CH32" s="18">
        <f t="shared" si="190"/>
        <v>98.475192618371054</v>
      </c>
      <c r="CI32" s="5"/>
      <c r="CJ32" s="6"/>
      <c r="CK32" s="2"/>
      <c r="CL32" s="2"/>
      <c r="CM32" s="2"/>
      <c r="CN32" s="2"/>
      <c r="CO32" s="6"/>
      <c r="CP32" s="2"/>
      <c r="CQ32" s="2"/>
      <c r="CR32" s="2"/>
      <c r="CS32" s="2"/>
      <c r="CT32" s="2"/>
      <c r="CU32" s="2"/>
      <c r="CV32" s="10"/>
      <c r="CW32" s="17"/>
      <c r="CX32" s="7"/>
      <c r="CY32" s="2"/>
      <c r="CZ32" s="2"/>
      <c r="DA32" s="10"/>
      <c r="DB32" s="17"/>
      <c r="DC32" s="5"/>
      <c r="DD32" s="6"/>
      <c r="DE32" s="2"/>
      <c r="DF32" s="2"/>
      <c r="DG32" s="2"/>
      <c r="DH32" s="2"/>
      <c r="DI32" s="6"/>
      <c r="DJ32" s="2"/>
      <c r="DK32" s="2"/>
      <c r="DL32" s="2"/>
      <c r="DM32" s="5"/>
      <c r="DN32" s="6"/>
      <c r="DO32" s="2"/>
      <c r="DP32" s="2"/>
      <c r="DQ32" s="2"/>
      <c r="DR32" s="5"/>
      <c r="DS32" s="6"/>
      <c r="DT32" s="2"/>
      <c r="DU32" s="2"/>
      <c r="DV32" s="2"/>
      <c r="DW32" s="2">
        <v>634100</v>
      </c>
      <c r="DX32" s="2">
        <v>634100</v>
      </c>
      <c r="DY32" s="2">
        <v>634100</v>
      </c>
      <c r="DZ32" s="18">
        <f t="shared" si="54"/>
        <v>100</v>
      </c>
      <c r="EA32" s="18">
        <f t="shared" si="55"/>
        <v>100</v>
      </c>
      <c r="EB32" s="5"/>
      <c r="EC32" s="6"/>
      <c r="ED32" s="2"/>
      <c r="EE32" s="6"/>
      <c r="EF32" s="18"/>
      <c r="EG32" s="2"/>
      <c r="EH32" s="6"/>
      <c r="EI32" s="2"/>
      <c r="EJ32" s="2"/>
      <c r="EK32" s="2"/>
      <c r="EL32" s="7"/>
      <c r="EM32" s="6"/>
      <c r="EN32" s="2"/>
      <c r="EO32" s="2"/>
      <c r="EP32" s="2"/>
      <c r="EQ32" s="2"/>
      <c r="ER32" s="6"/>
      <c r="ES32" s="2"/>
      <c r="ET32" s="2"/>
      <c r="EU32" s="2"/>
      <c r="EV32" s="5"/>
      <c r="EW32" s="6"/>
      <c r="EX32" s="2"/>
      <c r="EY32" s="2"/>
      <c r="EZ32" s="2"/>
      <c r="FA32" s="5"/>
      <c r="FB32" s="6"/>
      <c r="FC32" s="2"/>
      <c r="FD32" s="2"/>
      <c r="FE32" s="2"/>
      <c r="FF32" s="2"/>
      <c r="FG32" s="2"/>
      <c r="FH32" s="2"/>
      <c r="FI32" s="2"/>
      <c r="FJ32" s="2"/>
      <c r="FK32" s="6">
        <v>65400</v>
      </c>
      <c r="FL32" s="6">
        <v>65400</v>
      </c>
      <c r="FM32" s="6">
        <v>65400</v>
      </c>
      <c r="FN32" s="18">
        <f t="shared" si="201"/>
        <v>100</v>
      </c>
      <c r="FO32" s="18">
        <f t="shared" si="202"/>
        <v>100</v>
      </c>
      <c r="FP32" s="16"/>
      <c r="FQ32" s="38"/>
      <c r="FR32" s="39"/>
      <c r="FS32" s="17"/>
      <c r="FT32" s="17"/>
      <c r="FU32" s="16"/>
      <c r="FV32" s="38"/>
      <c r="FW32" s="39"/>
      <c r="FX32" s="17"/>
      <c r="FY32" s="2"/>
      <c r="FZ32" s="6"/>
      <c r="GA32" s="6"/>
      <c r="GB32" s="6"/>
      <c r="GC32" s="18"/>
      <c r="GD32" s="18"/>
      <c r="GE32" s="6"/>
      <c r="GF32" s="6"/>
      <c r="GG32" s="6"/>
      <c r="GH32" s="18"/>
      <c r="GI32" s="18"/>
      <c r="GJ32" s="5"/>
      <c r="GK32" s="6"/>
      <c r="GL32" s="2"/>
      <c r="GM32" s="2"/>
      <c r="GN32" s="2"/>
      <c r="GO32" s="2"/>
      <c r="GP32" s="6"/>
      <c r="GQ32" s="2"/>
      <c r="GR32" s="2"/>
      <c r="GS32" s="2"/>
      <c r="GT32" s="2"/>
      <c r="GU32" s="2"/>
      <c r="GV32" s="2"/>
      <c r="GW32" s="18"/>
      <c r="GX32" s="18"/>
      <c r="GY32" s="6">
        <v>60290900</v>
      </c>
      <c r="GZ32" s="6">
        <v>100351100</v>
      </c>
      <c r="HA32" s="6">
        <v>98799681.890000001</v>
      </c>
      <c r="HB32" s="52">
        <f t="shared" ref="HB32" si="287">HA32/GY32*100</f>
        <v>163.87163218661522</v>
      </c>
      <c r="HC32" s="18">
        <f t="shared" si="72"/>
        <v>98.454009861376719</v>
      </c>
      <c r="HD32" s="6">
        <v>11345300</v>
      </c>
      <c r="HE32" s="6">
        <v>4976300</v>
      </c>
      <c r="HF32" s="6">
        <v>3055604.65</v>
      </c>
      <c r="HG32" s="18">
        <f t="shared" si="73"/>
        <v>26.932779653248478</v>
      </c>
      <c r="HH32" s="18">
        <f t="shared" si="74"/>
        <v>61.403143902095934</v>
      </c>
      <c r="HI32" s="5"/>
      <c r="HJ32" s="6"/>
      <c r="HK32" s="2"/>
      <c r="HL32" s="2"/>
      <c r="HM32" s="2"/>
      <c r="HN32" s="7"/>
      <c r="HO32" s="38"/>
      <c r="HP32" s="39"/>
      <c r="HQ32" s="2"/>
      <c r="HR32" s="2"/>
      <c r="HS32" s="7"/>
      <c r="HT32" s="38"/>
      <c r="HU32" s="39"/>
      <c r="HV32" s="2"/>
      <c r="HW32" s="2"/>
      <c r="HX32" s="16"/>
      <c r="HY32" s="6"/>
      <c r="HZ32" s="2"/>
      <c r="IA32" s="2"/>
      <c r="IB32" s="2"/>
      <c r="IC32" s="7"/>
      <c r="ID32" s="6"/>
      <c r="IE32" s="2"/>
      <c r="IF32" s="2"/>
      <c r="IG32" s="2"/>
      <c r="IH32" s="2"/>
      <c r="II32" s="38"/>
      <c r="IJ32" s="2"/>
      <c r="IK32" s="2"/>
      <c r="IL32" s="2"/>
      <c r="IM32" s="2"/>
      <c r="IN32" s="2"/>
      <c r="IO32" s="2"/>
      <c r="IP32" s="2"/>
      <c r="IQ32" s="2"/>
      <c r="IR32" s="6"/>
      <c r="IS32" s="6"/>
      <c r="IT32" s="6"/>
      <c r="IU32" s="18"/>
      <c r="IV32" s="18"/>
      <c r="IW32" s="6"/>
      <c r="IX32" s="6"/>
      <c r="IY32" s="6"/>
      <c r="IZ32" s="18"/>
      <c r="JA32" s="18"/>
      <c r="JB32" s="6">
        <v>205000</v>
      </c>
      <c r="JC32" s="6">
        <v>879812</v>
      </c>
      <c r="JD32" s="6">
        <v>879811.76</v>
      </c>
      <c r="JE32" s="52" t="s">
        <v>167</v>
      </c>
      <c r="JF32" s="18">
        <f t="shared" si="87"/>
        <v>99.999972721445047</v>
      </c>
      <c r="JG32" s="6">
        <v>10000</v>
      </c>
      <c r="JH32" s="6">
        <v>377063</v>
      </c>
      <c r="JI32" s="6">
        <v>377062.18</v>
      </c>
      <c r="JJ32" s="52" t="s">
        <v>167</v>
      </c>
      <c r="JK32" s="18">
        <f t="shared" si="88"/>
        <v>99.99978252970989</v>
      </c>
      <c r="JL32" s="7"/>
      <c r="JM32" s="38"/>
      <c r="JN32" s="39"/>
      <c r="JO32" s="18"/>
      <c r="JP32" s="18"/>
      <c r="JQ32" s="5"/>
      <c r="JR32" s="6"/>
      <c r="JS32" s="2"/>
      <c r="JT32" s="2"/>
      <c r="JU32" s="2"/>
      <c r="JV32" s="2"/>
      <c r="JW32" s="6"/>
      <c r="JX32" s="2"/>
      <c r="JY32" s="2"/>
      <c r="JZ32" s="2"/>
      <c r="KA32" s="5"/>
      <c r="KB32" s="6"/>
      <c r="KC32" s="2"/>
      <c r="KD32" s="2"/>
      <c r="KE32" s="2"/>
      <c r="KF32" s="2"/>
      <c r="KG32" s="2"/>
      <c r="KH32" s="2"/>
      <c r="KI32" s="2"/>
      <c r="KJ32" s="2"/>
      <c r="KK32" s="6">
        <v>19514300</v>
      </c>
      <c r="KL32" s="6">
        <v>25514400</v>
      </c>
      <c r="KM32" s="6">
        <v>25514328.780000001</v>
      </c>
      <c r="KN32" s="18">
        <f t="shared" si="98"/>
        <v>130.74683068314005</v>
      </c>
      <c r="KO32" s="18">
        <f t="shared" si="99"/>
        <v>99.99972086351238</v>
      </c>
      <c r="KP32" s="6">
        <v>47278000</v>
      </c>
      <c r="KQ32" s="6">
        <v>38500300</v>
      </c>
      <c r="KR32" s="6">
        <v>38489769.219999999</v>
      </c>
      <c r="KS32" s="18">
        <f t="shared" si="236"/>
        <v>81.411585134734963</v>
      </c>
      <c r="KT32" s="18">
        <f t="shared" si="237"/>
        <v>99.972647537811383</v>
      </c>
      <c r="KU32" s="6">
        <v>2743100</v>
      </c>
      <c r="KV32" s="6">
        <v>2745000</v>
      </c>
      <c r="KW32" s="6">
        <v>2745000</v>
      </c>
      <c r="KX32" s="18">
        <f t="shared" si="101"/>
        <v>100.06926470052132</v>
      </c>
      <c r="KY32" s="18">
        <f t="shared" si="102"/>
        <v>100</v>
      </c>
      <c r="KZ32" s="6">
        <v>1755000</v>
      </c>
      <c r="LA32" s="6">
        <v>1755000</v>
      </c>
      <c r="LB32" s="6">
        <v>1755000</v>
      </c>
      <c r="LC32" s="18">
        <f t="shared" si="103"/>
        <v>100</v>
      </c>
      <c r="LD32" s="18">
        <f t="shared" si="104"/>
        <v>100</v>
      </c>
      <c r="LE32" s="5"/>
      <c r="LF32" s="6"/>
      <c r="LG32" s="2"/>
      <c r="LH32" s="18"/>
      <c r="LI32" s="2"/>
      <c r="LJ32" s="7"/>
      <c r="LK32" s="6"/>
      <c r="LL32" s="2"/>
      <c r="LM32" s="2"/>
      <c r="LN32" s="2"/>
      <c r="LO32" s="5"/>
      <c r="LP32" s="6"/>
      <c r="LQ32" s="2"/>
      <c r="LR32" s="17"/>
      <c r="LS32" s="17"/>
      <c r="LT32" s="7"/>
      <c r="LU32" s="6"/>
      <c r="LV32" s="2"/>
      <c r="LW32" s="2"/>
      <c r="LX32" s="2"/>
      <c r="LY32" s="6"/>
      <c r="LZ32" s="6"/>
      <c r="MA32" s="6"/>
      <c r="MB32" s="18"/>
      <c r="MC32" s="18"/>
      <c r="MD32" s="7"/>
      <c r="ME32" s="6">
        <v>1600000</v>
      </c>
      <c r="MF32" s="6">
        <v>1226601.4099999999</v>
      </c>
      <c r="MG32" s="17"/>
      <c r="MH32" s="18">
        <f t="shared" si="111"/>
        <v>76.662588124999999</v>
      </c>
      <c r="MI32" s="6">
        <v>3558600</v>
      </c>
      <c r="MJ32" s="6">
        <v>3724600</v>
      </c>
      <c r="MK32" s="6">
        <v>3724599.94</v>
      </c>
      <c r="ML32" s="18">
        <f t="shared" ref="ML32" si="288">MK32/MI32*100</f>
        <v>104.66475411678751</v>
      </c>
      <c r="MM32" s="18">
        <f t="shared" ref="MM32" si="289">MK32/MJ32*100</f>
        <v>99.999998389088759</v>
      </c>
      <c r="MN32" s="6">
        <v>540600</v>
      </c>
      <c r="MO32" s="6">
        <v>374600</v>
      </c>
      <c r="MP32" s="6">
        <v>373536.25</v>
      </c>
      <c r="MQ32" s="18">
        <f t="shared" si="114"/>
        <v>69.096605623381421</v>
      </c>
      <c r="MR32" s="18">
        <f t="shared" si="115"/>
        <v>99.716030432461295</v>
      </c>
      <c r="MS32" s="7"/>
      <c r="MT32" s="6"/>
      <c r="MU32" s="6"/>
      <c r="MV32" s="2"/>
      <c r="MW32" s="2"/>
      <c r="MX32" s="7"/>
      <c r="MY32" s="6"/>
      <c r="MZ32" s="2"/>
      <c r="NA32" s="2"/>
      <c r="NB32" s="2"/>
      <c r="NC32" s="6"/>
      <c r="ND32" s="6"/>
      <c r="NE32" s="6"/>
      <c r="NF32" s="18"/>
      <c r="NG32" s="18"/>
      <c r="NH32" s="6">
        <v>140307500</v>
      </c>
      <c r="NI32" s="6">
        <v>140307500</v>
      </c>
      <c r="NJ32" s="6">
        <v>140307500</v>
      </c>
      <c r="NK32" s="18">
        <f t="shared" si="255"/>
        <v>100</v>
      </c>
      <c r="NL32" s="18">
        <f t="shared" si="256"/>
        <v>100</v>
      </c>
      <c r="NM32" s="5"/>
      <c r="NN32" s="6"/>
      <c r="NO32" s="2"/>
      <c r="NP32" s="2"/>
      <c r="NQ32" s="2"/>
      <c r="NR32" s="6">
        <v>3500000</v>
      </c>
      <c r="NS32" s="6">
        <v>1800000</v>
      </c>
      <c r="NT32" s="6">
        <v>1792625.88</v>
      </c>
      <c r="NU32" s="18">
        <f t="shared" si="258"/>
        <v>51.217882285714275</v>
      </c>
      <c r="NV32" s="18">
        <f t="shared" si="259"/>
        <v>99.590326666666655</v>
      </c>
      <c r="NW32" s="6"/>
      <c r="NX32" s="6"/>
      <c r="NY32" s="6"/>
      <c r="NZ32" s="18"/>
      <c r="OA32" s="18"/>
      <c r="OB32" s="7">
        <v>193600</v>
      </c>
      <c r="OC32" s="6">
        <v>193600</v>
      </c>
      <c r="OD32" s="6">
        <v>144000</v>
      </c>
      <c r="OE32" s="18">
        <f t="shared" si="274"/>
        <v>74.380165289256198</v>
      </c>
      <c r="OF32" s="18">
        <f t="shared" si="275"/>
        <v>74.380165289256198</v>
      </c>
      <c r="OG32" s="10"/>
      <c r="OH32" s="6"/>
      <c r="OI32" s="6"/>
      <c r="OJ32" s="18"/>
      <c r="OK32" s="17"/>
      <c r="OL32" s="6">
        <v>106700</v>
      </c>
      <c r="OM32" s="6"/>
      <c r="ON32" s="6"/>
      <c r="OO32" s="18"/>
      <c r="OP32" s="18"/>
    </row>
    <row r="33" spans="1:406" ht="17.25" customHeight="1" x14ac:dyDescent="0.3">
      <c r="A33" s="4" t="s">
        <v>41</v>
      </c>
      <c r="B33" s="2">
        <f t="shared" si="138"/>
        <v>646155700</v>
      </c>
      <c r="C33" s="2">
        <f t="shared" si="139"/>
        <v>467698091.54000002</v>
      </c>
      <c r="D33" s="2">
        <v>465789748.77000004</v>
      </c>
      <c r="E33" s="14">
        <f t="shared" si="0"/>
        <v>72.086301919181409</v>
      </c>
      <c r="F33" s="14">
        <f t="shared" si="29"/>
        <v>99.591971230047932</v>
      </c>
      <c r="G33" s="42"/>
      <c r="H33" s="38"/>
      <c r="I33" s="39"/>
      <c r="J33" s="2"/>
      <c r="K33" s="13"/>
      <c r="L33" s="6"/>
      <c r="M33" s="6"/>
      <c r="N33" s="6"/>
      <c r="O33" s="14"/>
      <c r="P33" s="14"/>
      <c r="Q33" s="2"/>
      <c r="R33" s="6">
        <v>2119841.11</v>
      </c>
      <c r="S33" s="54">
        <v>2105866.16</v>
      </c>
      <c r="T33" s="38"/>
      <c r="U33" s="45">
        <f t="shared" si="33"/>
        <v>99.340754836101851</v>
      </c>
      <c r="V33" s="38"/>
      <c r="W33" s="6">
        <v>541258.89</v>
      </c>
      <c r="X33" s="54">
        <v>537690.67000000004</v>
      </c>
      <c r="Y33" s="56"/>
      <c r="Z33" s="45">
        <f t="shared" si="34"/>
        <v>99.340755400802749</v>
      </c>
      <c r="AA33" s="6">
        <v>5573100</v>
      </c>
      <c r="AB33" s="6"/>
      <c r="AC33" s="6"/>
      <c r="AD33" s="18"/>
      <c r="AE33" s="18"/>
      <c r="AF33" s="5"/>
      <c r="AG33" s="38"/>
      <c r="AH33" s="39"/>
      <c r="AI33" s="2"/>
      <c r="AJ33" s="18"/>
      <c r="AK33" s="2"/>
      <c r="AL33" s="6"/>
      <c r="AM33" s="2"/>
      <c r="AN33" s="2"/>
      <c r="AO33" s="2"/>
      <c r="AP33" s="5"/>
      <c r="AQ33" s="38"/>
      <c r="AR33" s="39"/>
      <c r="AS33" s="2"/>
      <c r="AT33" s="2"/>
      <c r="AU33" s="5"/>
      <c r="AV33" s="38"/>
      <c r="AW33" s="39"/>
      <c r="AX33" s="2"/>
      <c r="AY33" s="2"/>
      <c r="AZ33" s="5"/>
      <c r="BA33" s="6"/>
      <c r="BB33" s="2"/>
      <c r="BC33" s="2"/>
      <c r="BD33" s="2"/>
      <c r="BE33" s="2"/>
      <c r="BF33" s="6"/>
      <c r="BG33" s="2"/>
      <c r="BH33" s="2"/>
      <c r="BI33" s="2"/>
      <c r="BJ33" s="5"/>
      <c r="BK33" s="6"/>
      <c r="BL33" s="2"/>
      <c r="BM33" s="2"/>
      <c r="BN33" s="2"/>
      <c r="BO33" s="5"/>
      <c r="BP33" s="6"/>
      <c r="BQ33" s="2"/>
      <c r="BR33" s="2"/>
      <c r="BS33" s="2"/>
      <c r="BT33" s="6">
        <v>291678300</v>
      </c>
      <c r="BU33" s="6"/>
      <c r="BV33" s="6"/>
      <c r="BW33" s="6"/>
      <c r="BX33" s="10"/>
      <c r="BY33" s="15"/>
      <c r="BZ33" s="6"/>
      <c r="CA33" s="2"/>
      <c r="CB33" s="17"/>
      <c r="CC33" s="17"/>
      <c r="CD33" s="7"/>
      <c r="CE33" s="38"/>
      <c r="CF33" s="39"/>
      <c r="CG33" s="2"/>
      <c r="CH33" s="2"/>
      <c r="CI33" s="5"/>
      <c r="CJ33" s="6"/>
      <c r="CK33" s="2"/>
      <c r="CL33" s="2"/>
      <c r="CM33" s="2"/>
      <c r="CN33" s="2"/>
      <c r="CO33" s="6"/>
      <c r="CP33" s="2"/>
      <c r="CQ33" s="2"/>
      <c r="CR33" s="2"/>
      <c r="CS33" s="2"/>
      <c r="CT33" s="2"/>
      <c r="CU33" s="2"/>
      <c r="CV33" s="10"/>
      <c r="CW33" s="17"/>
      <c r="CX33" s="7"/>
      <c r="CY33" s="38"/>
      <c r="CZ33" s="39"/>
      <c r="DA33" s="10"/>
      <c r="DB33" s="17"/>
      <c r="DC33" s="5"/>
      <c r="DD33" s="6"/>
      <c r="DE33" s="2"/>
      <c r="DF33" s="2"/>
      <c r="DG33" s="2"/>
      <c r="DH33" s="2"/>
      <c r="DI33" s="6"/>
      <c r="DJ33" s="2"/>
      <c r="DK33" s="2"/>
      <c r="DL33" s="2"/>
      <c r="DM33" s="5"/>
      <c r="DN33" s="6"/>
      <c r="DO33" s="2"/>
      <c r="DP33" s="2"/>
      <c r="DQ33" s="2"/>
      <c r="DR33" s="5"/>
      <c r="DS33" s="6"/>
      <c r="DT33" s="2"/>
      <c r="DU33" s="2"/>
      <c r="DV33" s="2"/>
      <c r="DW33" s="2">
        <v>575300</v>
      </c>
      <c r="DX33" s="2">
        <v>575300</v>
      </c>
      <c r="DY33" s="2">
        <v>575300</v>
      </c>
      <c r="DZ33" s="18">
        <f t="shared" si="54"/>
        <v>100</v>
      </c>
      <c r="EA33" s="18">
        <f t="shared" si="55"/>
        <v>100</v>
      </c>
      <c r="EB33" s="5"/>
      <c r="EC33" s="6"/>
      <c r="ED33" s="2"/>
      <c r="EE33" s="6"/>
      <c r="EF33" s="18"/>
      <c r="EG33" s="2"/>
      <c r="EH33" s="6"/>
      <c r="EI33" s="2"/>
      <c r="EJ33" s="2"/>
      <c r="EK33" s="2"/>
      <c r="EL33" s="7"/>
      <c r="EM33" s="6"/>
      <c r="EN33" s="2"/>
      <c r="EO33" s="2"/>
      <c r="EP33" s="2"/>
      <c r="EQ33" s="2"/>
      <c r="ER33" s="6"/>
      <c r="ES33" s="2"/>
      <c r="ET33" s="2"/>
      <c r="EU33" s="2"/>
      <c r="EV33" s="5"/>
      <c r="EW33" s="6"/>
      <c r="EX33" s="2"/>
      <c r="EY33" s="2"/>
      <c r="EZ33" s="2"/>
      <c r="FA33" s="5"/>
      <c r="FB33" s="6"/>
      <c r="FC33" s="2"/>
      <c r="FD33" s="2"/>
      <c r="FE33" s="2"/>
      <c r="FF33" s="2"/>
      <c r="FG33" s="2"/>
      <c r="FH33" s="2"/>
      <c r="FI33" s="2"/>
      <c r="FJ33" s="2"/>
      <c r="FK33" s="6">
        <v>240000</v>
      </c>
      <c r="FL33" s="6">
        <v>240000</v>
      </c>
      <c r="FM33" s="6">
        <v>240000</v>
      </c>
      <c r="FN33" s="18">
        <f t="shared" si="201"/>
        <v>100</v>
      </c>
      <c r="FO33" s="18">
        <f t="shared" si="202"/>
        <v>100</v>
      </c>
      <c r="FP33" s="5"/>
      <c r="FQ33" s="6"/>
      <c r="FR33" s="2"/>
      <c r="FS33" s="17"/>
      <c r="FT33" s="17"/>
      <c r="FU33" s="16"/>
      <c r="FV33" s="38"/>
      <c r="FW33" s="39"/>
      <c r="FX33" s="17"/>
      <c r="FY33" s="2"/>
      <c r="FZ33" s="6"/>
      <c r="GA33" s="6"/>
      <c r="GB33" s="6"/>
      <c r="GC33" s="18"/>
      <c r="GD33" s="18"/>
      <c r="GE33" s="6"/>
      <c r="GF33" s="6"/>
      <c r="GG33" s="6"/>
      <c r="GH33" s="18"/>
      <c r="GI33" s="18"/>
      <c r="GJ33" s="5"/>
      <c r="GK33" s="6"/>
      <c r="GL33" s="2"/>
      <c r="GM33" s="2"/>
      <c r="GN33" s="2"/>
      <c r="GO33" s="2"/>
      <c r="GP33" s="6"/>
      <c r="GQ33" s="2"/>
      <c r="GR33" s="2"/>
      <c r="GS33" s="2"/>
      <c r="GT33" s="2">
        <v>40762600</v>
      </c>
      <c r="GU33" s="2">
        <v>37775900</v>
      </c>
      <c r="GV33" s="2">
        <v>37573785.270000003</v>
      </c>
      <c r="GW33" s="18">
        <f t="shared" ref="GW33" si="290">GV33/GT33*100</f>
        <v>92.177106636966244</v>
      </c>
      <c r="GX33" s="18">
        <f t="shared" ref="GX33" si="291">GV33/GU33*100</f>
        <v>99.464963826143133</v>
      </c>
      <c r="GY33" s="6">
        <v>104166200</v>
      </c>
      <c r="GZ33" s="6">
        <v>217588200</v>
      </c>
      <c r="HA33" s="6">
        <v>217490509.22</v>
      </c>
      <c r="HB33" s="52" t="s">
        <v>167</v>
      </c>
      <c r="HC33" s="18">
        <f t="shared" si="72"/>
        <v>99.955102905396515</v>
      </c>
      <c r="HD33" s="6">
        <v>19601600</v>
      </c>
      <c r="HE33" s="6">
        <v>13355600</v>
      </c>
      <c r="HF33" s="6">
        <v>13355578.220000001</v>
      </c>
      <c r="HG33" s="18">
        <f t="shared" si="73"/>
        <v>68.13514315157947</v>
      </c>
      <c r="HH33" s="18">
        <f t="shared" si="74"/>
        <v>99.999836922339696</v>
      </c>
      <c r="HI33" s="5"/>
      <c r="HJ33" s="6"/>
      <c r="HK33" s="2"/>
      <c r="HL33" s="2"/>
      <c r="HM33" s="2"/>
      <c r="HN33" s="7"/>
      <c r="HO33" s="38"/>
      <c r="HP33" s="39"/>
      <c r="HQ33" s="2"/>
      <c r="HR33" s="2"/>
      <c r="HS33" s="7"/>
      <c r="HT33" s="38"/>
      <c r="HU33" s="39"/>
      <c r="HV33" s="2"/>
      <c r="HW33" s="2"/>
      <c r="HX33" s="16"/>
      <c r="HY33" s="6"/>
      <c r="HZ33" s="2"/>
      <c r="IA33" s="2"/>
      <c r="IB33" s="2"/>
      <c r="IC33" s="7"/>
      <c r="ID33" s="6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6"/>
      <c r="IS33" s="6"/>
      <c r="IT33" s="6"/>
      <c r="IU33" s="18"/>
      <c r="IV33" s="18"/>
      <c r="IW33" s="6"/>
      <c r="IX33" s="6"/>
      <c r="IY33" s="6"/>
      <c r="IZ33" s="18"/>
      <c r="JA33" s="18"/>
      <c r="JB33" s="6">
        <v>820000</v>
      </c>
      <c r="JC33" s="6">
        <v>1539671</v>
      </c>
      <c r="JD33" s="6">
        <v>659858.81999999995</v>
      </c>
      <c r="JE33" s="52">
        <f t="shared" si="276"/>
        <v>80.470587804878051</v>
      </c>
      <c r="JF33" s="18">
        <f t="shared" si="87"/>
        <v>42.857131166333588</v>
      </c>
      <c r="JG33" s="6">
        <v>40200</v>
      </c>
      <c r="JH33" s="6">
        <v>659859</v>
      </c>
      <c r="JI33" s="6">
        <v>282796.64</v>
      </c>
      <c r="JJ33" s="52" t="s">
        <v>167</v>
      </c>
      <c r="JK33" s="18">
        <f t="shared" si="88"/>
        <v>42.857131599326529</v>
      </c>
      <c r="JL33" s="7"/>
      <c r="JM33" s="38"/>
      <c r="JN33" s="39"/>
      <c r="JO33" s="2"/>
      <c r="JP33" s="2"/>
      <c r="JQ33" s="5"/>
      <c r="JR33" s="6"/>
      <c r="JS33" s="2"/>
      <c r="JT33" s="2"/>
      <c r="JU33" s="2"/>
      <c r="JV33" s="2"/>
      <c r="JW33" s="6"/>
      <c r="JX33" s="2"/>
      <c r="JY33" s="2"/>
      <c r="JZ33" s="2"/>
      <c r="KA33" s="5"/>
      <c r="KB33" s="6"/>
      <c r="KC33" s="2"/>
      <c r="KD33" s="2"/>
      <c r="KE33" s="2"/>
      <c r="KF33" s="2"/>
      <c r="KG33" s="2"/>
      <c r="KH33" s="2"/>
      <c r="KI33" s="2"/>
      <c r="KJ33" s="2"/>
      <c r="KK33" s="6">
        <v>8484200</v>
      </c>
      <c r="KL33" s="6">
        <v>11427100</v>
      </c>
      <c r="KM33" s="6">
        <v>11427059.640000001</v>
      </c>
      <c r="KN33" s="18">
        <f t="shared" si="98"/>
        <v>134.68635392847884</v>
      </c>
      <c r="KO33" s="18">
        <f t="shared" si="99"/>
        <v>99.999646804526094</v>
      </c>
      <c r="KP33" s="6">
        <v>14996000</v>
      </c>
      <c r="KQ33" s="6">
        <v>12503800</v>
      </c>
      <c r="KR33" s="6">
        <v>12503800</v>
      </c>
      <c r="KS33" s="18">
        <f t="shared" si="236"/>
        <v>83.380901573752993</v>
      </c>
      <c r="KT33" s="18">
        <f t="shared" si="237"/>
        <v>100</v>
      </c>
      <c r="KU33" s="6">
        <v>2793000</v>
      </c>
      <c r="KV33" s="6">
        <v>2792861.54</v>
      </c>
      <c r="KW33" s="6">
        <v>2792861.54</v>
      </c>
      <c r="KX33" s="18">
        <f t="shared" si="101"/>
        <v>99.995042606516293</v>
      </c>
      <c r="KY33" s="18">
        <f t="shared" si="102"/>
        <v>100</v>
      </c>
      <c r="KZ33" s="6">
        <v>1785600</v>
      </c>
      <c r="LA33" s="6">
        <v>1785600</v>
      </c>
      <c r="LB33" s="6">
        <v>1785600</v>
      </c>
      <c r="LC33" s="18">
        <f t="shared" si="103"/>
        <v>100</v>
      </c>
      <c r="LD33" s="18">
        <f t="shared" si="104"/>
        <v>100</v>
      </c>
      <c r="LE33" s="5"/>
      <c r="LF33" s="6"/>
      <c r="LG33" s="2"/>
      <c r="LH33" s="18"/>
      <c r="LI33" s="2"/>
      <c r="LJ33" s="7"/>
      <c r="LK33" s="6"/>
      <c r="LL33" s="2"/>
      <c r="LM33" s="2"/>
      <c r="LN33" s="2"/>
      <c r="LO33" s="6"/>
      <c r="LP33" s="6">
        <v>6930000</v>
      </c>
      <c r="LQ33" s="6">
        <v>6930000</v>
      </c>
      <c r="LR33" s="18"/>
      <c r="LS33" s="18">
        <f t="shared" si="242"/>
        <v>100</v>
      </c>
      <c r="LT33" s="7"/>
      <c r="LU33" s="6"/>
      <c r="LV33" s="2"/>
      <c r="LW33" s="2"/>
      <c r="LX33" s="2"/>
      <c r="LY33" s="6">
        <v>30517800</v>
      </c>
      <c r="LZ33" s="6">
        <v>31232700</v>
      </c>
      <c r="MA33" s="6">
        <v>31232700</v>
      </c>
      <c r="MB33" s="18">
        <f t="shared" si="108"/>
        <v>102.34256728859879</v>
      </c>
      <c r="MC33" s="18">
        <f t="shared" si="109"/>
        <v>100</v>
      </c>
      <c r="MD33" s="7"/>
      <c r="ME33" s="6">
        <v>2694100</v>
      </c>
      <c r="MF33" s="6">
        <v>2590533.59</v>
      </c>
      <c r="MG33" s="18"/>
      <c r="MH33" s="18">
        <f t="shared" si="111"/>
        <v>96.155806762926389</v>
      </c>
      <c r="MI33" s="6">
        <v>2562900</v>
      </c>
      <c r="MJ33" s="6">
        <v>2562900</v>
      </c>
      <c r="MK33" s="6">
        <v>2562900</v>
      </c>
      <c r="ML33" s="18">
        <f t="shared" ref="ML33:ML34" si="292">MK33/MI33*100</f>
        <v>100</v>
      </c>
      <c r="MM33" s="18">
        <f t="shared" ref="MM33:MM34" si="293">MK33/MJ33*100</f>
        <v>100</v>
      </c>
      <c r="MN33" s="6">
        <v>389300</v>
      </c>
      <c r="MO33" s="6">
        <v>389300</v>
      </c>
      <c r="MP33" s="6">
        <v>389300</v>
      </c>
      <c r="MQ33" s="18">
        <f t="shared" si="114"/>
        <v>100</v>
      </c>
      <c r="MR33" s="18">
        <f t="shared" si="115"/>
        <v>100</v>
      </c>
      <c r="MS33" s="7"/>
      <c r="MT33" s="6"/>
      <c r="MU33" s="6"/>
      <c r="MV33" s="2"/>
      <c r="MW33" s="2"/>
      <c r="MX33" s="7"/>
      <c r="MY33" s="6"/>
      <c r="MZ33" s="2"/>
      <c r="NA33" s="2"/>
      <c r="NB33" s="2"/>
      <c r="NC33" s="6">
        <v>450300</v>
      </c>
      <c r="ND33" s="6">
        <v>264800</v>
      </c>
      <c r="NE33" s="6">
        <v>34311</v>
      </c>
      <c r="NF33" s="18">
        <f t="shared" si="24"/>
        <v>7.6195869420386408</v>
      </c>
      <c r="NG33" s="18">
        <f t="shared" si="25"/>
        <v>12.957326283987916</v>
      </c>
      <c r="NH33" s="6">
        <v>118437800</v>
      </c>
      <c r="NI33" s="6">
        <v>118437800</v>
      </c>
      <c r="NJ33" s="6">
        <v>118437800</v>
      </c>
      <c r="NK33" s="18">
        <f t="shared" si="255"/>
        <v>100</v>
      </c>
      <c r="NL33" s="18">
        <f t="shared" si="256"/>
        <v>100</v>
      </c>
      <c r="NM33" s="5"/>
      <c r="NN33" s="6"/>
      <c r="NO33" s="2"/>
      <c r="NP33" s="2"/>
      <c r="NQ33" s="2"/>
      <c r="NR33" s="6">
        <v>1700000</v>
      </c>
      <c r="NS33" s="6">
        <v>1700000</v>
      </c>
      <c r="NT33" s="6">
        <v>1700000</v>
      </c>
      <c r="NU33" s="18">
        <f t="shared" ref="NU33:NU34" si="294">NT33/NR33*100</f>
        <v>100</v>
      </c>
      <c r="NV33" s="18">
        <f t="shared" ref="NV33:NV34" si="295">NT33/NS33*100</f>
        <v>100</v>
      </c>
      <c r="NW33" s="6">
        <v>377600</v>
      </c>
      <c r="NX33" s="6">
        <v>377600</v>
      </c>
      <c r="NY33" s="6">
        <v>377600</v>
      </c>
      <c r="NZ33" s="18">
        <f t="shared" si="26"/>
        <v>100</v>
      </c>
      <c r="OA33" s="18">
        <f t="shared" si="27"/>
        <v>100</v>
      </c>
      <c r="OB33" s="7">
        <v>203900</v>
      </c>
      <c r="OC33" s="6">
        <v>203900</v>
      </c>
      <c r="OD33" s="6">
        <v>203900</v>
      </c>
      <c r="OE33" s="18">
        <f t="shared" si="274"/>
        <v>100</v>
      </c>
      <c r="OF33" s="18">
        <f t="shared" si="275"/>
        <v>100</v>
      </c>
      <c r="OG33" s="10"/>
      <c r="OH33" s="6"/>
      <c r="OI33" s="6"/>
      <c r="OJ33" s="18"/>
      <c r="OK33" s="17"/>
      <c r="OL33" s="6"/>
      <c r="OM33" s="6"/>
      <c r="ON33" s="6"/>
      <c r="OO33" s="18"/>
      <c r="OP33" s="18"/>
    </row>
    <row r="34" spans="1:406" x14ac:dyDescent="0.3">
      <c r="A34" s="4" t="s">
        <v>42</v>
      </c>
      <c r="B34" s="2">
        <f t="shared" si="138"/>
        <v>1503041000</v>
      </c>
      <c r="C34" s="2">
        <f t="shared" si="139"/>
        <v>1898143672.0300002</v>
      </c>
      <c r="D34" s="2">
        <v>1837727497.7500005</v>
      </c>
      <c r="E34" s="14">
        <f t="shared" si="0"/>
        <v>122.26728996414604</v>
      </c>
      <c r="F34" s="14">
        <f t="shared" si="29"/>
        <v>96.817091605326866</v>
      </c>
      <c r="G34" s="42"/>
      <c r="H34" s="38"/>
      <c r="I34" s="39"/>
      <c r="J34" s="2"/>
      <c r="K34" s="13"/>
      <c r="L34" s="6"/>
      <c r="M34" s="6"/>
      <c r="N34" s="6"/>
      <c r="O34" s="14"/>
      <c r="P34" s="14"/>
      <c r="Q34" s="2"/>
      <c r="R34" s="6">
        <v>5624338.1200000001</v>
      </c>
      <c r="S34" s="54">
        <v>5328484.9400000004</v>
      </c>
      <c r="T34" s="38"/>
      <c r="U34" s="45">
        <f t="shared" si="33"/>
        <v>94.739768952582111</v>
      </c>
      <c r="V34" s="38"/>
      <c r="W34" s="6">
        <v>1436061.88</v>
      </c>
      <c r="X34" s="54">
        <v>1360521.71</v>
      </c>
      <c r="Y34" s="56"/>
      <c r="Z34" s="45">
        <f t="shared" si="34"/>
        <v>94.739769152566041</v>
      </c>
      <c r="AA34" s="6">
        <v>5084800</v>
      </c>
      <c r="AB34" s="6">
        <v>4769900</v>
      </c>
      <c r="AC34" s="6">
        <v>4769900</v>
      </c>
      <c r="AD34" s="18">
        <f t="shared" si="35"/>
        <v>93.807032724984268</v>
      </c>
      <c r="AE34" s="18">
        <f t="shared" si="36"/>
        <v>100</v>
      </c>
      <c r="AF34" s="5"/>
      <c r="AG34" s="38"/>
      <c r="AH34" s="39"/>
      <c r="AI34" s="2"/>
      <c r="AJ34" s="2"/>
      <c r="AK34" s="2"/>
      <c r="AL34" s="6"/>
      <c r="AM34" s="2"/>
      <c r="AN34" s="2"/>
      <c r="AO34" s="2"/>
      <c r="AP34" s="5"/>
      <c r="AQ34" s="38"/>
      <c r="AR34" s="39"/>
      <c r="AS34" s="2"/>
      <c r="AT34" s="2"/>
      <c r="AU34" s="5"/>
      <c r="AV34" s="38"/>
      <c r="AW34" s="39"/>
      <c r="AX34" s="2"/>
      <c r="AY34" s="2"/>
      <c r="AZ34" s="5"/>
      <c r="BA34" s="6"/>
      <c r="BB34" s="2"/>
      <c r="BC34" s="2"/>
      <c r="BD34" s="2"/>
      <c r="BE34" s="2"/>
      <c r="BF34" s="6"/>
      <c r="BG34" s="2"/>
      <c r="BH34" s="2"/>
      <c r="BI34" s="2"/>
      <c r="BJ34" s="5"/>
      <c r="BK34" s="6"/>
      <c r="BL34" s="2"/>
      <c r="BM34" s="2"/>
      <c r="BN34" s="2"/>
      <c r="BO34" s="5"/>
      <c r="BP34" s="6"/>
      <c r="BQ34" s="2"/>
      <c r="BR34" s="2"/>
      <c r="BS34" s="2"/>
      <c r="BT34" s="9"/>
      <c r="BU34" s="6"/>
      <c r="BV34" s="2"/>
      <c r="BW34" s="2"/>
      <c r="BX34" s="2"/>
      <c r="BY34" s="6">
        <v>256612800</v>
      </c>
      <c r="BZ34" s="6">
        <v>120853200</v>
      </c>
      <c r="CA34" s="2">
        <v>120853200</v>
      </c>
      <c r="CB34" s="18">
        <f t="shared" si="187"/>
        <v>47.095546286077699</v>
      </c>
      <c r="CC34" s="18">
        <f t="shared" si="188"/>
        <v>100</v>
      </c>
      <c r="CD34" s="7"/>
      <c r="CE34" s="38"/>
      <c r="CF34" s="39"/>
      <c r="CG34" s="2"/>
      <c r="CH34" s="2"/>
      <c r="CI34" s="5"/>
      <c r="CJ34" s="6"/>
      <c r="CK34" s="2"/>
      <c r="CL34" s="2"/>
      <c r="CM34" s="2"/>
      <c r="CN34" s="2"/>
      <c r="CO34" s="6"/>
      <c r="CP34" s="2"/>
      <c r="CQ34" s="2"/>
      <c r="CR34" s="2"/>
      <c r="CS34" s="2">
        <v>125438600</v>
      </c>
      <c r="CT34" s="2">
        <v>229055900</v>
      </c>
      <c r="CU34" s="2">
        <v>213035233.28</v>
      </c>
      <c r="CV34" s="18">
        <f t="shared" si="48"/>
        <v>169.83227912301317</v>
      </c>
      <c r="CW34" s="18">
        <f t="shared" si="49"/>
        <v>93.005782990091063</v>
      </c>
      <c r="CX34" s="7"/>
      <c r="CY34" s="6"/>
      <c r="CZ34" s="2"/>
      <c r="DA34" s="6"/>
      <c r="DB34" s="18"/>
      <c r="DC34" s="5"/>
      <c r="DD34" s="6"/>
      <c r="DE34" s="2"/>
      <c r="DF34" s="2"/>
      <c r="DG34" s="2"/>
      <c r="DH34" s="2"/>
      <c r="DI34" s="6"/>
      <c r="DJ34" s="2"/>
      <c r="DK34" s="2"/>
      <c r="DL34" s="2"/>
      <c r="DM34" s="5"/>
      <c r="DN34" s="6"/>
      <c r="DO34" s="2"/>
      <c r="DP34" s="2"/>
      <c r="DQ34" s="2"/>
      <c r="DR34" s="5"/>
      <c r="DS34" s="6"/>
      <c r="DT34" s="2"/>
      <c r="DU34" s="2"/>
      <c r="DV34" s="2"/>
      <c r="DW34" s="2">
        <v>548500</v>
      </c>
      <c r="DX34" s="2">
        <v>548500</v>
      </c>
      <c r="DY34" s="2">
        <v>532087.19999999995</v>
      </c>
      <c r="DZ34" s="18">
        <f t="shared" si="54"/>
        <v>97.007693710118488</v>
      </c>
      <c r="EA34" s="18">
        <f t="shared" si="55"/>
        <v>97.007693710118488</v>
      </c>
      <c r="EB34" s="5"/>
      <c r="EC34" s="6"/>
      <c r="ED34" s="2"/>
      <c r="EE34" s="6"/>
      <c r="EF34" s="18"/>
      <c r="EG34" s="2"/>
      <c r="EH34" s="6"/>
      <c r="EI34" s="2"/>
      <c r="EJ34" s="2"/>
      <c r="EK34" s="2"/>
      <c r="EL34" s="5"/>
      <c r="EM34" s="6"/>
      <c r="EN34" s="2"/>
      <c r="EO34" s="2"/>
      <c r="EP34" s="2"/>
      <c r="EQ34" s="2"/>
      <c r="ER34" s="6"/>
      <c r="ES34" s="2"/>
      <c r="ET34" s="2"/>
      <c r="EU34" s="2"/>
      <c r="EV34" s="5"/>
      <c r="EW34" s="6"/>
      <c r="EX34" s="2"/>
      <c r="EY34" s="2"/>
      <c r="EZ34" s="2"/>
      <c r="FA34" s="5"/>
      <c r="FB34" s="6"/>
      <c r="FC34" s="2"/>
      <c r="FD34" s="2"/>
      <c r="FE34" s="2"/>
      <c r="FF34" s="2"/>
      <c r="FG34" s="2"/>
      <c r="FH34" s="2"/>
      <c r="FI34" s="2"/>
      <c r="FJ34" s="2"/>
      <c r="FK34" s="5"/>
      <c r="FL34" s="38"/>
      <c r="FM34" s="39"/>
      <c r="FN34" s="2"/>
      <c r="FO34" s="2"/>
      <c r="FP34" s="5"/>
      <c r="FQ34" s="6"/>
      <c r="FR34" s="2"/>
      <c r="FS34" s="18"/>
      <c r="FT34" s="18"/>
      <c r="FU34" s="2"/>
      <c r="FV34" s="38"/>
      <c r="FW34" s="39"/>
      <c r="FX34" s="18"/>
      <c r="FY34" s="2"/>
      <c r="FZ34" s="6">
        <v>855900</v>
      </c>
      <c r="GA34" s="6">
        <v>711695.4</v>
      </c>
      <c r="GB34" s="6">
        <v>711695.4</v>
      </c>
      <c r="GC34" s="18">
        <f t="shared" si="206"/>
        <v>83.151699964949174</v>
      </c>
      <c r="GD34" s="18">
        <f t="shared" si="207"/>
        <v>100</v>
      </c>
      <c r="GE34" s="6">
        <v>366800</v>
      </c>
      <c r="GF34" s="6">
        <v>305008.5</v>
      </c>
      <c r="GG34" s="6">
        <v>305008.49</v>
      </c>
      <c r="GH34" s="18">
        <f t="shared" si="209"/>
        <v>83.153895856052344</v>
      </c>
      <c r="GI34" s="18">
        <f t="shared" si="210"/>
        <v>99.999996721402837</v>
      </c>
      <c r="GJ34" s="5"/>
      <c r="GK34" s="6"/>
      <c r="GL34" s="2"/>
      <c r="GM34" s="2"/>
      <c r="GN34" s="2"/>
      <c r="GO34" s="2"/>
      <c r="GP34" s="6"/>
      <c r="GQ34" s="2"/>
      <c r="GR34" s="2"/>
      <c r="GS34" s="2"/>
      <c r="GT34" s="7"/>
      <c r="GU34" s="38"/>
      <c r="GV34" s="39"/>
      <c r="GW34" s="2"/>
      <c r="GX34" s="2"/>
      <c r="GY34" s="6">
        <v>145556500</v>
      </c>
      <c r="GZ34" s="6">
        <v>541313500</v>
      </c>
      <c r="HA34" s="6">
        <v>522609583.08999997</v>
      </c>
      <c r="HB34" s="52" t="s">
        <v>167</v>
      </c>
      <c r="HC34" s="18">
        <f t="shared" si="72"/>
        <v>96.544716340900422</v>
      </c>
      <c r="HD34" s="6">
        <v>27390200</v>
      </c>
      <c r="HE34" s="6">
        <v>13837000</v>
      </c>
      <c r="HF34" s="6">
        <v>13424087.57</v>
      </c>
      <c r="HG34" s="18">
        <f t="shared" si="73"/>
        <v>49.010549649144586</v>
      </c>
      <c r="HH34" s="18">
        <f t="shared" si="74"/>
        <v>97.015881838548822</v>
      </c>
      <c r="HI34" s="5"/>
      <c r="HJ34" s="6"/>
      <c r="HK34" s="2"/>
      <c r="HL34" s="2"/>
      <c r="HM34" s="2"/>
      <c r="HN34" s="6">
        <v>50293700</v>
      </c>
      <c r="HO34" s="6"/>
      <c r="HP34" s="2"/>
      <c r="HQ34" s="2"/>
      <c r="HR34" s="2"/>
      <c r="HS34" s="6">
        <v>21554400</v>
      </c>
      <c r="HT34" s="6"/>
      <c r="HU34" s="6"/>
      <c r="HV34" s="2"/>
      <c r="HW34" s="2"/>
      <c r="HX34" s="16"/>
      <c r="HY34" s="6"/>
      <c r="HZ34" s="2"/>
      <c r="IA34" s="2"/>
      <c r="IB34" s="2"/>
      <c r="IC34" s="16"/>
      <c r="ID34" s="6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6">
        <v>150128300</v>
      </c>
      <c r="IS34" s="6">
        <v>153282500</v>
      </c>
      <c r="IT34" s="6">
        <v>143575072.74000001</v>
      </c>
      <c r="IU34" s="18">
        <f t="shared" si="222"/>
        <v>95.634915429003058</v>
      </c>
      <c r="IV34" s="18">
        <f t="shared" si="223"/>
        <v>93.666969641022305</v>
      </c>
      <c r="IW34" s="6">
        <v>282169900</v>
      </c>
      <c r="IX34" s="6">
        <v>251564500</v>
      </c>
      <c r="IY34" s="6">
        <v>236381058.91</v>
      </c>
      <c r="IZ34" s="18">
        <f t="shared" si="225"/>
        <v>83.772599029875266</v>
      </c>
      <c r="JA34" s="18">
        <f t="shared" si="226"/>
        <v>93.964394383945276</v>
      </c>
      <c r="JB34" s="6">
        <v>1230000</v>
      </c>
      <c r="JC34" s="6">
        <v>5498824</v>
      </c>
      <c r="JD34" s="6">
        <v>5498823.4900000002</v>
      </c>
      <c r="JE34" s="52" t="s">
        <v>167</v>
      </c>
      <c r="JF34" s="18">
        <f t="shared" si="87"/>
        <v>99.999990725289635</v>
      </c>
      <c r="JG34" s="6">
        <v>60300</v>
      </c>
      <c r="JH34" s="6">
        <v>2356639</v>
      </c>
      <c r="JI34" s="6">
        <v>2356638.64</v>
      </c>
      <c r="JJ34" s="52" t="s">
        <v>167</v>
      </c>
      <c r="JK34" s="18">
        <f t="shared" si="88"/>
        <v>99.999984724007376</v>
      </c>
      <c r="JL34" s="7"/>
      <c r="JM34" s="38"/>
      <c r="JN34" s="39"/>
      <c r="JO34" s="2"/>
      <c r="JP34" s="2"/>
      <c r="JQ34" s="5"/>
      <c r="JR34" s="6"/>
      <c r="JS34" s="2"/>
      <c r="JT34" s="2"/>
      <c r="JU34" s="2"/>
      <c r="JV34" s="2"/>
      <c r="JW34" s="6"/>
      <c r="JX34" s="2"/>
      <c r="JY34" s="2"/>
      <c r="JZ34" s="2"/>
      <c r="KA34" s="5"/>
      <c r="KB34" s="6"/>
      <c r="KC34" s="2"/>
      <c r="KD34" s="2"/>
      <c r="KE34" s="2"/>
      <c r="KF34" s="2"/>
      <c r="KG34" s="2"/>
      <c r="KH34" s="2"/>
      <c r="KI34" s="2"/>
      <c r="KJ34" s="2"/>
      <c r="KK34" s="6">
        <v>4385200</v>
      </c>
      <c r="KL34" s="6">
        <v>7672000</v>
      </c>
      <c r="KM34" s="6">
        <v>7671997.4400000004</v>
      </c>
      <c r="KN34" s="18">
        <f t="shared" si="98"/>
        <v>174.95205327009032</v>
      </c>
      <c r="KO34" s="18">
        <f t="shared" si="99"/>
        <v>99.999966631908251</v>
      </c>
      <c r="KP34" s="7"/>
      <c r="KQ34" s="6"/>
      <c r="KR34" s="2"/>
      <c r="KS34" s="2"/>
      <c r="KT34" s="2"/>
      <c r="KU34" s="6">
        <v>4238500</v>
      </c>
      <c r="KV34" s="6">
        <v>4238405.13</v>
      </c>
      <c r="KW34" s="6">
        <v>4238405.13</v>
      </c>
      <c r="KX34" s="18">
        <f t="shared" si="101"/>
        <v>99.997761708151472</v>
      </c>
      <c r="KY34" s="18">
        <f t="shared" si="102"/>
        <v>100</v>
      </c>
      <c r="KZ34" s="6">
        <v>2709800</v>
      </c>
      <c r="LA34" s="6">
        <v>2709800</v>
      </c>
      <c r="LB34" s="6">
        <v>2709800</v>
      </c>
      <c r="LC34" s="18">
        <f t="shared" si="103"/>
        <v>100</v>
      </c>
      <c r="LD34" s="18">
        <f t="shared" si="104"/>
        <v>100</v>
      </c>
      <c r="LE34" s="5"/>
      <c r="LF34" s="6"/>
      <c r="LG34" s="2"/>
      <c r="LH34" s="17"/>
      <c r="LI34" s="2"/>
      <c r="LJ34" s="7"/>
      <c r="LK34" s="6"/>
      <c r="LL34" s="2"/>
      <c r="LM34" s="2"/>
      <c r="LN34" s="2"/>
      <c r="LO34" s="5"/>
      <c r="LP34" s="6"/>
      <c r="LQ34" s="2"/>
      <c r="LR34" s="2"/>
      <c r="LS34" s="2"/>
      <c r="LT34" s="7"/>
      <c r="LU34" s="6"/>
      <c r="LV34" s="2"/>
      <c r="LW34" s="2"/>
      <c r="LX34" s="2"/>
      <c r="LY34" s="6">
        <v>105821100</v>
      </c>
      <c r="LZ34" s="6">
        <v>105821100</v>
      </c>
      <c r="MA34" s="6">
        <v>105821100</v>
      </c>
      <c r="MB34" s="18">
        <f t="shared" si="108"/>
        <v>100</v>
      </c>
      <c r="MC34" s="18">
        <f t="shared" si="109"/>
        <v>100</v>
      </c>
      <c r="MD34" s="7"/>
      <c r="ME34" s="6">
        <v>1336000</v>
      </c>
      <c r="MF34" s="6">
        <v>1336000</v>
      </c>
      <c r="MG34" s="18"/>
      <c r="MH34" s="18">
        <f t="shared" si="111"/>
        <v>100</v>
      </c>
      <c r="MI34" s="6">
        <v>2713700</v>
      </c>
      <c r="MJ34" s="6">
        <v>2128000</v>
      </c>
      <c r="MK34" s="6">
        <v>2128000</v>
      </c>
      <c r="ML34" s="18">
        <f t="shared" si="292"/>
        <v>78.416921546228409</v>
      </c>
      <c r="MM34" s="18">
        <f t="shared" si="293"/>
        <v>100</v>
      </c>
      <c r="MN34" s="6">
        <v>412200</v>
      </c>
      <c r="MO34" s="6">
        <v>349700</v>
      </c>
      <c r="MP34" s="6">
        <v>349700</v>
      </c>
      <c r="MQ34" s="18">
        <f t="shared" si="114"/>
        <v>84.837457544881119</v>
      </c>
      <c r="MR34" s="18">
        <f t="shared" si="115"/>
        <v>100</v>
      </c>
      <c r="MS34" s="6">
        <v>275784500</v>
      </c>
      <c r="MT34" s="6">
        <v>402637800</v>
      </c>
      <c r="MU34" s="6">
        <v>402637799.72000003</v>
      </c>
      <c r="MV34" s="18">
        <f t="shared" ref="MV34" si="296">MU34/MS34*100</f>
        <v>145.99725500164078</v>
      </c>
      <c r="MW34" s="18">
        <f t="shared" ref="MW34" si="297">MU34/MT34*100</f>
        <v>99.9999999304586</v>
      </c>
      <c r="MX34" s="7"/>
      <c r="MY34" s="6"/>
      <c r="MZ34" s="2"/>
      <c r="NA34" s="2"/>
      <c r="NB34" s="2"/>
      <c r="NC34" s="7"/>
      <c r="ND34" s="38"/>
      <c r="NE34" s="39"/>
      <c r="NF34" s="2"/>
      <c r="NG34" s="2"/>
      <c r="NH34" s="6">
        <v>34330600</v>
      </c>
      <c r="NI34" s="6">
        <v>34330600</v>
      </c>
      <c r="NJ34" s="6">
        <v>34330600</v>
      </c>
      <c r="NK34" s="18">
        <f t="shared" si="255"/>
        <v>100</v>
      </c>
      <c r="NL34" s="18">
        <f t="shared" si="256"/>
        <v>100</v>
      </c>
      <c r="NM34" s="5"/>
      <c r="NN34" s="6"/>
      <c r="NO34" s="2"/>
      <c r="NP34" s="2"/>
      <c r="NQ34" s="2"/>
      <c r="NR34" s="6">
        <v>5100000</v>
      </c>
      <c r="NS34" s="6">
        <v>5100000</v>
      </c>
      <c r="NT34" s="6">
        <v>5100000</v>
      </c>
      <c r="NU34" s="18">
        <f t="shared" si="294"/>
        <v>100</v>
      </c>
      <c r="NV34" s="18">
        <f t="shared" si="295"/>
        <v>100</v>
      </c>
      <c r="NW34" s="5"/>
      <c r="NX34" s="6"/>
      <c r="NY34" s="2"/>
      <c r="NZ34" s="2"/>
      <c r="OA34" s="2"/>
      <c r="OB34" s="7">
        <v>148000</v>
      </c>
      <c r="OC34" s="6">
        <v>148000</v>
      </c>
      <c r="OD34" s="6">
        <v>148000</v>
      </c>
      <c r="OE34" s="18">
        <f t="shared" si="274"/>
        <v>100</v>
      </c>
      <c r="OF34" s="18">
        <f t="shared" si="275"/>
        <v>100</v>
      </c>
      <c r="OG34" s="5"/>
      <c r="OH34" s="6">
        <v>408000</v>
      </c>
      <c r="OI34" s="6">
        <v>408000</v>
      </c>
      <c r="OJ34" s="18"/>
      <c r="OK34" s="18">
        <f t="shared" si="263"/>
        <v>100</v>
      </c>
      <c r="OL34" s="6">
        <v>106700</v>
      </c>
      <c r="OM34" s="6">
        <v>106700</v>
      </c>
      <c r="ON34" s="6">
        <v>106700</v>
      </c>
      <c r="OO34" s="18">
        <f t="shared" si="265"/>
        <v>100</v>
      </c>
      <c r="OP34" s="18">
        <f t="shared" si="150"/>
        <v>100</v>
      </c>
    </row>
    <row r="35" spans="1:406" ht="26.4" x14ac:dyDescent="0.3">
      <c r="A35" s="3" t="s">
        <v>43</v>
      </c>
      <c r="B35" s="41">
        <f t="shared" si="138"/>
        <v>26576000</v>
      </c>
      <c r="C35" s="41">
        <f t="shared" ref="C35" si="298">H35+M35+AB35+AG35+AL35+BA35+BF35+BK35+BP35+BU35+BZ35+CE35+CJ35+CO35+CT35+CY35+DD35+DI35+DN35+DS35+DX35+EC35+EH35+EM35+ER35+EW35+FB35+FL35+FQ35+FV35+GA35+GF35+GK35+GP35+GU35+GZ35+HE35+HJ35+HO35+HT35+HY35+ID35+IS35+IX35+JC35+JH35+JM35+JR35+JW35+KB35+KL35+KQ35+KV35+LA35+LF35+LK35+LP35+LU35+LZ35+MJ35+MO35+MT35+MY35+ND35+NI35+NN35+NS35+NX35+OC35+OH35+OM35+AQ35+AV35+ME35+R35+W35+II35+IN35+KG35</f>
        <v>0</v>
      </c>
      <c r="D35" s="25"/>
      <c r="E35" s="29"/>
      <c r="F35" s="29"/>
      <c r="G35" s="42"/>
      <c r="H35" s="38"/>
      <c r="I35" s="39"/>
      <c r="J35" s="27"/>
      <c r="K35" s="27"/>
      <c r="L35" s="30"/>
      <c r="M35" s="25"/>
      <c r="N35" s="27"/>
      <c r="O35" s="27"/>
      <c r="P35" s="27"/>
      <c r="Q35" s="27"/>
      <c r="R35" s="27"/>
      <c r="S35" s="27"/>
      <c r="T35" s="27"/>
      <c r="U35" s="27"/>
      <c r="V35" s="27"/>
      <c r="W35" s="6"/>
      <c r="X35" s="6"/>
      <c r="Y35" s="27"/>
      <c r="Z35" s="27"/>
      <c r="AA35" s="30"/>
      <c r="AB35" s="25"/>
      <c r="AC35" s="27"/>
      <c r="AD35" s="27"/>
      <c r="AE35" s="27"/>
      <c r="AF35" s="46">
        <v>5211100</v>
      </c>
      <c r="AG35" s="25"/>
      <c r="AH35" s="25"/>
      <c r="AI35" s="27"/>
      <c r="AJ35" s="27"/>
      <c r="AK35" s="46">
        <v>2233300</v>
      </c>
      <c r="AL35" s="25"/>
      <c r="AM35" s="27"/>
      <c r="AN35" s="27"/>
      <c r="AO35" s="27"/>
      <c r="AP35" s="19"/>
      <c r="AQ35" s="26"/>
      <c r="AR35" s="27"/>
      <c r="AS35" s="27"/>
      <c r="AT35" s="27"/>
      <c r="AU35" s="19"/>
      <c r="AV35" s="26"/>
      <c r="AW35" s="27"/>
      <c r="AX35" s="27"/>
      <c r="AY35" s="27"/>
      <c r="AZ35" s="46">
        <v>8091600</v>
      </c>
      <c r="BA35" s="25"/>
      <c r="BB35" s="27"/>
      <c r="BC35" s="27"/>
      <c r="BD35" s="27"/>
      <c r="BE35" s="46">
        <v>5173300</v>
      </c>
      <c r="BF35" s="25"/>
      <c r="BG35" s="27"/>
      <c r="BH35" s="27"/>
      <c r="BI35" s="27"/>
      <c r="BJ35" s="46">
        <v>800000</v>
      </c>
      <c r="BK35" s="26"/>
      <c r="BL35" s="27"/>
      <c r="BM35" s="27"/>
      <c r="BN35" s="27"/>
      <c r="BO35" s="46">
        <v>1000000</v>
      </c>
      <c r="BP35" s="26"/>
      <c r="BQ35" s="27"/>
      <c r="BR35" s="27"/>
      <c r="BS35" s="27"/>
      <c r="BT35" s="30"/>
      <c r="BU35" s="25"/>
      <c r="BV35" s="27"/>
      <c r="BW35" s="27"/>
      <c r="BX35" s="27"/>
      <c r="BY35" s="31"/>
      <c r="BZ35" s="25"/>
      <c r="CA35" s="27"/>
      <c r="CB35" s="27"/>
      <c r="CC35" s="27"/>
      <c r="CD35" s="31"/>
      <c r="CE35" s="25"/>
      <c r="CF35" s="27"/>
      <c r="CG35" s="27"/>
      <c r="CH35" s="27"/>
      <c r="CI35" s="30"/>
      <c r="CJ35" s="25"/>
      <c r="CK35" s="27"/>
      <c r="CL35" s="27"/>
      <c r="CM35" s="27"/>
      <c r="CN35" s="27"/>
      <c r="CO35" s="25"/>
      <c r="CP35" s="27"/>
      <c r="CQ35" s="27"/>
      <c r="CR35" s="27"/>
      <c r="CS35" s="30"/>
      <c r="CT35" s="25"/>
      <c r="CU35" s="27"/>
      <c r="CV35" s="27"/>
      <c r="CW35" s="27"/>
      <c r="CX35" s="30"/>
      <c r="CY35" s="25"/>
      <c r="CZ35" s="27"/>
      <c r="DA35" s="27"/>
      <c r="DB35" s="27"/>
      <c r="DC35" s="30"/>
      <c r="DD35" s="25"/>
      <c r="DE35" s="27"/>
      <c r="DF35" s="27"/>
      <c r="DG35" s="27"/>
      <c r="DH35" s="27"/>
      <c r="DI35" s="25"/>
      <c r="DJ35" s="27"/>
      <c r="DK35" s="27"/>
      <c r="DL35" s="27"/>
      <c r="DM35" s="30"/>
      <c r="DN35" s="25"/>
      <c r="DO35" s="27"/>
      <c r="DP35" s="27"/>
      <c r="DQ35" s="27"/>
      <c r="DR35" s="30"/>
      <c r="DS35" s="25"/>
      <c r="DT35" s="27"/>
      <c r="DU35" s="27"/>
      <c r="DV35" s="27"/>
      <c r="DW35" s="30"/>
      <c r="DX35" s="25"/>
      <c r="DY35" s="27"/>
      <c r="DZ35" s="27"/>
      <c r="EA35" s="27"/>
      <c r="EB35" s="30"/>
      <c r="EC35" s="25"/>
      <c r="ED35" s="27"/>
      <c r="EE35" s="27"/>
      <c r="EF35" s="27"/>
      <c r="EG35" s="27"/>
      <c r="EH35" s="25"/>
      <c r="EI35" s="27"/>
      <c r="EJ35" s="27"/>
      <c r="EK35" s="27"/>
      <c r="EL35" s="30"/>
      <c r="EM35" s="25"/>
      <c r="EN35" s="27"/>
      <c r="EO35" s="27"/>
      <c r="EP35" s="27"/>
      <c r="EQ35" s="27"/>
      <c r="ER35" s="25"/>
      <c r="ES35" s="27"/>
      <c r="ET35" s="27"/>
      <c r="EU35" s="27"/>
      <c r="EV35" s="30"/>
      <c r="EW35" s="25"/>
      <c r="EX35" s="27"/>
      <c r="EY35" s="27"/>
      <c r="EZ35" s="27"/>
      <c r="FA35" s="30"/>
      <c r="FB35" s="25"/>
      <c r="FC35" s="27"/>
      <c r="FD35" s="27"/>
      <c r="FE35" s="27"/>
      <c r="FF35" s="27"/>
      <c r="FG35" s="27"/>
      <c r="FH35" s="27"/>
      <c r="FI35" s="27"/>
      <c r="FJ35" s="27"/>
      <c r="FK35" s="30"/>
      <c r="FL35" s="25"/>
      <c r="FM35" s="27"/>
      <c r="FN35" s="27"/>
      <c r="FO35" s="27"/>
      <c r="FP35" s="30"/>
      <c r="FQ35" s="25"/>
      <c r="FR35" s="27"/>
      <c r="FS35" s="27"/>
      <c r="FT35" s="27"/>
      <c r="FU35" s="27"/>
      <c r="FV35" s="25"/>
      <c r="FW35" s="27"/>
      <c r="FX35" s="27"/>
      <c r="FY35" s="27"/>
      <c r="FZ35" s="30"/>
      <c r="GA35" s="25"/>
      <c r="GB35" s="27"/>
      <c r="GC35" s="27"/>
      <c r="GD35" s="27"/>
      <c r="GE35" s="27"/>
      <c r="GF35" s="25"/>
      <c r="GG35" s="27"/>
      <c r="GH35" s="27"/>
      <c r="GI35" s="27"/>
      <c r="GJ35" s="26">
        <v>1166700</v>
      </c>
      <c r="GK35" s="26"/>
      <c r="GL35" s="27"/>
      <c r="GM35" s="27"/>
      <c r="GN35" s="27"/>
      <c r="GO35" s="26">
        <v>500000</v>
      </c>
      <c r="GP35" s="26"/>
      <c r="GQ35" s="27"/>
      <c r="GR35" s="27"/>
      <c r="GS35" s="27"/>
      <c r="GT35" s="30"/>
      <c r="GU35" s="25"/>
      <c r="GV35" s="27"/>
      <c r="GW35" s="27"/>
      <c r="GX35" s="27"/>
      <c r="GY35" s="30"/>
      <c r="GZ35" s="25"/>
      <c r="HA35" s="27"/>
      <c r="HB35" s="27"/>
      <c r="HC35" s="27"/>
      <c r="HD35" s="30"/>
      <c r="HE35" s="25"/>
      <c r="HF35" s="27"/>
      <c r="HG35" s="27"/>
      <c r="HH35" s="27"/>
      <c r="HI35" s="30"/>
      <c r="HJ35" s="25"/>
      <c r="HK35" s="27"/>
      <c r="HL35" s="27"/>
      <c r="HM35" s="27"/>
      <c r="HN35" s="30"/>
      <c r="HO35" s="25"/>
      <c r="HP35" s="27"/>
      <c r="HQ35" s="27"/>
      <c r="HR35" s="27"/>
      <c r="HS35" s="27"/>
      <c r="HT35" s="25"/>
      <c r="HU35" s="27"/>
      <c r="HV35" s="27"/>
      <c r="HW35" s="27"/>
      <c r="HX35" s="30"/>
      <c r="HY35" s="25"/>
      <c r="HZ35" s="27"/>
      <c r="IA35" s="27"/>
      <c r="IB35" s="27"/>
      <c r="IC35" s="27"/>
      <c r="ID35" s="25"/>
      <c r="IE35" s="27"/>
      <c r="IF35" s="27"/>
      <c r="IG35" s="27"/>
      <c r="IH35" s="27"/>
      <c r="II35" s="27"/>
      <c r="IJ35" s="27"/>
      <c r="IK35" s="27"/>
      <c r="IL35" s="27"/>
      <c r="IM35" s="27"/>
      <c r="IN35" s="27"/>
      <c r="IO35" s="27"/>
      <c r="IP35" s="27"/>
      <c r="IQ35" s="27"/>
      <c r="IR35" s="32"/>
      <c r="IS35" s="25"/>
      <c r="IT35" s="27"/>
      <c r="IU35" s="27"/>
      <c r="IV35" s="27"/>
      <c r="IW35" s="30"/>
      <c r="IX35" s="25"/>
      <c r="IY35" s="27"/>
      <c r="IZ35" s="27"/>
      <c r="JA35" s="27"/>
      <c r="JB35" s="30"/>
      <c r="JC35" s="25"/>
      <c r="JD35" s="27"/>
      <c r="JE35" s="17"/>
      <c r="JF35" s="27"/>
      <c r="JG35" s="27"/>
      <c r="JH35" s="25"/>
      <c r="JI35" s="27"/>
      <c r="JJ35" s="27"/>
      <c r="JK35" s="27"/>
      <c r="JL35" s="30"/>
      <c r="JM35" s="25"/>
      <c r="JN35" s="27"/>
      <c r="JO35" s="27"/>
      <c r="JP35" s="27"/>
      <c r="JQ35" s="30"/>
      <c r="JR35" s="25"/>
      <c r="JS35" s="27"/>
      <c r="JT35" s="27"/>
      <c r="JU35" s="27"/>
      <c r="JV35" s="27"/>
      <c r="JW35" s="25"/>
      <c r="JX35" s="27"/>
      <c r="JY35" s="27"/>
      <c r="JZ35" s="27"/>
      <c r="KA35" s="30"/>
      <c r="KB35" s="25"/>
      <c r="KC35" s="27"/>
      <c r="KD35" s="27"/>
      <c r="KE35" s="27"/>
      <c r="KF35" s="27"/>
      <c r="KG35" s="27"/>
      <c r="KH35" s="27"/>
      <c r="KI35" s="27"/>
      <c r="KJ35" s="27"/>
      <c r="KK35" s="30"/>
      <c r="KL35" s="25"/>
      <c r="KM35" s="27"/>
      <c r="KN35" s="27"/>
      <c r="KO35" s="27"/>
      <c r="KP35" s="30"/>
      <c r="KQ35" s="25"/>
      <c r="KR35" s="27"/>
      <c r="KS35" s="27"/>
      <c r="KT35" s="27"/>
      <c r="KU35" s="30"/>
      <c r="KV35" s="25"/>
      <c r="KW35" s="27"/>
      <c r="KX35" s="27"/>
      <c r="KY35" s="27"/>
      <c r="KZ35" s="27"/>
      <c r="LA35" s="25"/>
      <c r="LB35" s="27"/>
      <c r="LC35" s="27"/>
      <c r="LD35" s="27"/>
      <c r="LE35" s="30"/>
      <c r="LF35" s="25"/>
      <c r="LG35" s="27"/>
      <c r="LH35" s="27"/>
      <c r="LI35" s="27"/>
      <c r="LJ35" s="30"/>
      <c r="LK35" s="25"/>
      <c r="LL35" s="27"/>
      <c r="LM35" s="27"/>
      <c r="LN35" s="27"/>
      <c r="LO35" s="30"/>
      <c r="LP35" s="25"/>
      <c r="LQ35" s="27"/>
      <c r="LR35" s="27"/>
      <c r="LS35" s="27"/>
      <c r="LT35" s="30"/>
      <c r="LU35" s="25"/>
      <c r="LV35" s="27"/>
      <c r="LW35" s="27"/>
      <c r="LX35" s="27"/>
      <c r="LY35" s="30"/>
      <c r="LZ35" s="25"/>
      <c r="MA35" s="27"/>
      <c r="MB35" s="27"/>
      <c r="MC35" s="27"/>
      <c r="MD35" s="30"/>
      <c r="ME35" s="25"/>
      <c r="MF35" s="27"/>
      <c r="MG35" s="27"/>
      <c r="MH35" s="27"/>
      <c r="MI35" s="30"/>
      <c r="MJ35" s="25"/>
      <c r="MK35" s="27"/>
      <c r="ML35" s="27"/>
      <c r="MM35" s="27"/>
      <c r="MN35" s="30"/>
      <c r="MO35" s="25"/>
      <c r="MP35" s="27"/>
      <c r="MQ35" s="27"/>
      <c r="MR35" s="27"/>
      <c r="MS35" s="30"/>
      <c r="MT35" s="25"/>
      <c r="MU35" s="27"/>
      <c r="MV35" s="27"/>
      <c r="MW35" s="27"/>
      <c r="MX35" s="30"/>
      <c r="MY35" s="25"/>
      <c r="MZ35" s="27"/>
      <c r="NA35" s="27"/>
      <c r="NB35" s="27"/>
      <c r="NC35" s="30"/>
      <c r="ND35" s="25"/>
      <c r="NE35" s="27"/>
      <c r="NF35" s="27"/>
      <c r="NG35" s="27"/>
      <c r="NH35" s="30"/>
      <c r="NI35" s="25"/>
      <c r="NJ35" s="27"/>
      <c r="NK35" s="27"/>
      <c r="NL35" s="27"/>
      <c r="NM35" s="30"/>
      <c r="NN35" s="25"/>
      <c r="NO35" s="27"/>
      <c r="NP35" s="27"/>
      <c r="NQ35" s="27"/>
      <c r="NR35" s="30"/>
      <c r="NS35" s="25"/>
      <c r="NT35" s="27"/>
      <c r="NU35" s="27"/>
      <c r="NV35" s="27"/>
      <c r="NW35" s="30"/>
      <c r="NX35" s="25"/>
      <c r="NY35" s="27"/>
      <c r="NZ35" s="27"/>
      <c r="OA35" s="27"/>
      <c r="OB35" s="30"/>
      <c r="OC35" s="25"/>
      <c r="OD35" s="27"/>
      <c r="OE35" s="27"/>
      <c r="OF35" s="27"/>
      <c r="OG35" s="10">
        <v>2400000</v>
      </c>
      <c r="OH35" s="26"/>
      <c r="OI35" s="27"/>
      <c r="OJ35" s="27"/>
      <c r="OK35" s="27"/>
      <c r="OL35" s="28"/>
      <c r="OM35" s="25"/>
      <c r="ON35" s="27"/>
      <c r="OO35" s="6"/>
      <c r="OP35" s="18"/>
    </row>
  </sheetData>
  <mergeCells count="602">
    <mergeCell ref="LY4:MH4"/>
    <mergeCell ref="MI4:MR4"/>
    <mergeCell ref="MS4:MW4"/>
    <mergeCell ref="MX4:NG4"/>
    <mergeCell ref="NH4:NL4"/>
    <mergeCell ref="NM4:NV4"/>
    <mergeCell ref="NW4:OA4"/>
    <mergeCell ref="OB4:OF4"/>
    <mergeCell ref="FA4:FJ4"/>
    <mergeCell ref="FK4:FY4"/>
    <mergeCell ref="FZ4:GN4"/>
    <mergeCell ref="GO4:GS4"/>
    <mergeCell ref="GT4:HC4"/>
    <mergeCell ref="HD4:HR4"/>
    <mergeCell ref="HS4:IG4"/>
    <mergeCell ref="IH4:IV4"/>
    <mergeCell ref="FF9:FJ9"/>
    <mergeCell ref="FF6:FF7"/>
    <mergeCell ref="FG6:FG7"/>
    <mergeCell ref="FH6:FH7"/>
    <mergeCell ref="FI6:FJ6"/>
    <mergeCell ref="FF8:FJ8"/>
    <mergeCell ref="M1:P1"/>
    <mergeCell ref="B2:P2"/>
    <mergeCell ref="Q8:U8"/>
    <mergeCell ref="Q9:Z9"/>
    <mergeCell ref="V8:Z8"/>
    <mergeCell ref="Q6:Q7"/>
    <mergeCell ref="R6:R7"/>
    <mergeCell ref="S6:S7"/>
    <mergeCell ref="T6:U6"/>
    <mergeCell ref="V6:V7"/>
    <mergeCell ref="W6:W7"/>
    <mergeCell ref="X6:X7"/>
    <mergeCell ref="O3:P3"/>
    <mergeCell ref="AZ5:BD5"/>
    <mergeCell ref="BE5:BI5"/>
    <mergeCell ref="BJ5:BS5"/>
    <mergeCell ref="AA6:AA7"/>
    <mergeCell ref="AB6:AB7"/>
    <mergeCell ref="IH9:IL9"/>
    <mergeCell ref="IM9:IQ9"/>
    <mergeCell ref="IH8:IL8"/>
    <mergeCell ref="IM8:IQ8"/>
    <mergeCell ref="IH6:IH7"/>
    <mergeCell ref="II6:II7"/>
    <mergeCell ref="IJ6:IJ7"/>
    <mergeCell ref="IK6:IL6"/>
    <mergeCell ref="IM6:IM7"/>
    <mergeCell ref="IN6:IN7"/>
    <mergeCell ref="IO6:IO7"/>
    <mergeCell ref="IP6:IQ6"/>
    <mergeCell ref="KU5:KY5"/>
    <mergeCell ref="KZ5:LD5"/>
    <mergeCell ref="KK5:KO5"/>
    <mergeCell ref="KP5:KT5"/>
    <mergeCell ref="EV5:EZ5"/>
    <mergeCell ref="FK5:FO5"/>
    <mergeCell ref="DR5:DV5"/>
    <mergeCell ref="CX5:DB5"/>
    <mergeCell ref="IC5:IG5"/>
    <mergeCell ref="IR5:IV5"/>
    <mergeCell ref="IW5:JA5"/>
    <mergeCell ref="HD5:HH5"/>
    <mergeCell ref="GT5:GX5"/>
    <mergeCell ref="FF5:FJ5"/>
    <mergeCell ref="EL5:EP5"/>
    <mergeCell ref="EQ5:EU5"/>
    <mergeCell ref="GJ5:GN5"/>
    <mergeCell ref="GO5:GS5"/>
    <mergeCell ref="FP5:FT5"/>
    <mergeCell ref="FU5:FY5"/>
    <mergeCell ref="KA5:KE5"/>
    <mergeCell ref="KF5:KJ5"/>
    <mergeCell ref="HN5:HR5"/>
    <mergeCell ref="HS5:HW5"/>
    <mergeCell ref="A4:A9"/>
    <mergeCell ref="BW6:BX6"/>
    <mergeCell ref="G8:K8"/>
    <mergeCell ref="AA8:AE8"/>
    <mergeCell ref="AA5:AE5"/>
    <mergeCell ref="AF6:AF7"/>
    <mergeCell ref="AG6:AG7"/>
    <mergeCell ref="AF8:AJ8"/>
    <mergeCell ref="AF5:AO5"/>
    <mergeCell ref="AK6:AK7"/>
    <mergeCell ref="AL6:AL7"/>
    <mergeCell ref="AM6:AM7"/>
    <mergeCell ref="AN6:AO6"/>
    <mergeCell ref="AK8:AO8"/>
    <mergeCell ref="Y6:Z6"/>
    <mergeCell ref="AC6:AC7"/>
    <mergeCell ref="AD6:AE6"/>
    <mergeCell ref="AH6:AH7"/>
    <mergeCell ref="AI6:AJ6"/>
    <mergeCell ref="BJ8:BN8"/>
    <mergeCell ref="AP8:AT8"/>
    <mergeCell ref="AU8:AY8"/>
    <mergeCell ref="BP6:BP7"/>
    <mergeCell ref="BQ6:BQ7"/>
    <mergeCell ref="E6:F6"/>
    <mergeCell ref="B6:B9"/>
    <mergeCell ref="C6:C9"/>
    <mergeCell ref="F7:F9"/>
    <mergeCell ref="G4:P4"/>
    <mergeCell ref="B4:F5"/>
    <mergeCell ref="D6:D9"/>
    <mergeCell ref="E7:E9"/>
    <mergeCell ref="G9:K9"/>
    <mergeCell ref="L5:P5"/>
    <mergeCell ref="L6:L7"/>
    <mergeCell ref="M6:M7"/>
    <mergeCell ref="N6:N7"/>
    <mergeCell ref="O6:P6"/>
    <mergeCell ref="L8:P8"/>
    <mergeCell ref="L9:P9"/>
    <mergeCell ref="G5:K5"/>
    <mergeCell ref="G6:G7"/>
    <mergeCell ref="H6:H7"/>
    <mergeCell ref="I6:I7"/>
    <mergeCell ref="J6:K6"/>
    <mergeCell ref="AP9:AT9"/>
    <mergeCell ref="AU9:AY9"/>
    <mergeCell ref="AU6:AU7"/>
    <mergeCell ref="AV6:AV7"/>
    <mergeCell ref="AW6:AW7"/>
    <mergeCell ref="AX6:AY6"/>
    <mergeCell ref="AP6:AP7"/>
    <mergeCell ref="AA9:AE9"/>
    <mergeCell ref="AF9:AJ9"/>
    <mergeCell ref="AK9:AO9"/>
    <mergeCell ref="BO9:BS9"/>
    <mergeCell ref="AZ8:BD8"/>
    <mergeCell ref="AZ9:BD9"/>
    <mergeCell ref="BE6:BE7"/>
    <mergeCell ref="BF6:BF7"/>
    <mergeCell ref="BG6:BG7"/>
    <mergeCell ref="BH6:BI6"/>
    <mergeCell ref="BE8:BI8"/>
    <mergeCell ref="BE9:BI9"/>
    <mergeCell ref="AZ6:AZ7"/>
    <mergeCell ref="BA6:BA7"/>
    <mergeCell ref="BB6:BB7"/>
    <mergeCell ref="BC6:BD6"/>
    <mergeCell ref="BJ6:BJ7"/>
    <mergeCell ref="BK6:BK7"/>
    <mergeCell ref="BL6:BL7"/>
    <mergeCell ref="BR6:BS6"/>
    <mergeCell ref="BJ9:BN9"/>
    <mergeCell ref="BO8:BS8"/>
    <mergeCell ref="CD8:CH8"/>
    <mergeCell ref="CD9:CH9"/>
    <mergeCell ref="CI6:CI7"/>
    <mergeCell ref="CJ6:CJ7"/>
    <mergeCell ref="CK6:CK7"/>
    <mergeCell ref="CI8:CM8"/>
    <mergeCell ref="CI9:CM9"/>
    <mergeCell ref="BT8:BX8"/>
    <mergeCell ref="BT5:BX5"/>
    <mergeCell ref="BT9:BX9"/>
    <mergeCell ref="BY5:CC5"/>
    <mergeCell ref="BY6:BY7"/>
    <mergeCell ref="BZ6:BZ7"/>
    <mergeCell ref="CA6:CA7"/>
    <mergeCell ref="CB6:CC6"/>
    <mergeCell ref="BY8:CC8"/>
    <mergeCell ref="BY9:CC9"/>
    <mergeCell ref="CD6:CD7"/>
    <mergeCell ref="CE6:CE7"/>
    <mergeCell ref="CF6:CF7"/>
    <mergeCell ref="CG6:CH6"/>
    <mergeCell ref="CL6:CM6"/>
    <mergeCell ref="BT6:BT7"/>
    <mergeCell ref="BU6:BU7"/>
    <mergeCell ref="CN9:CR9"/>
    <mergeCell ref="CS5:CW5"/>
    <mergeCell ref="CS6:CS7"/>
    <mergeCell ref="CT6:CT7"/>
    <mergeCell ref="CU6:CU7"/>
    <mergeCell ref="CV6:CW6"/>
    <mergeCell ref="CS8:CW8"/>
    <mergeCell ref="CS9:CW9"/>
    <mergeCell ref="CN6:CN7"/>
    <mergeCell ref="CO6:CO7"/>
    <mergeCell ref="CP6:CP7"/>
    <mergeCell ref="CQ6:CR6"/>
    <mergeCell ref="CN8:CR8"/>
    <mergeCell ref="CX9:DB9"/>
    <mergeCell ref="DC6:DC7"/>
    <mergeCell ref="DD6:DD7"/>
    <mergeCell ref="DE6:DE7"/>
    <mergeCell ref="DC8:DG8"/>
    <mergeCell ref="DC9:DG9"/>
    <mergeCell ref="CX6:CX7"/>
    <mergeCell ref="CY6:CY7"/>
    <mergeCell ref="CZ6:CZ7"/>
    <mergeCell ref="DA6:DB6"/>
    <mergeCell ref="CX8:DB8"/>
    <mergeCell ref="DF6:DG6"/>
    <mergeCell ref="DH8:DL8"/>
    <mergeCell ref="DH9:DL9"/>
    <mergeCell ref="DM5:DQ5"/>
    <mergeCell ref="DM6:DM7"/>
    <mergeCell ref="DN6:DN7"/>
    <mergeCell ref="DO6:DO7"/>
    <mergeCell ref="DP6:DQ6"/>
    <mergeCell ref="DM8:DQ8"/>
    <mergeCell ref="DM9:DQ9"/>
    <mergeCell ref="DH6:DH7"/>
    <mergeCell ref="DI6:DI7"/>
    <mergeCell ref="DJ6:DJ7"/>
    <mergeCell ref="DK6:DL6"/>
    <mergeCell ref="DC5:DL5"/>
    <mergeCell ref="DR8:DV8"/>
    <mergeCell ref="DR9:DV9"/>
    <mergeCell ref="DW5:EA5"/>
    <mergeCell ref="DW6:DW7"/>
    <mergeCell ref="DX6:DX7"/>
    <mergeCell ref="DY6:DY7"/>
    <mergeCell ref="DZ6:EA6"/>
    <mergeCell ref="DW8:EA8"/>
    <mergeCell ref="DW9:EA9"/>
    <mergeCell ref="DR6:DR7"/>
    <mergeCell ref="DS6:DS7"/>
    <mergeCell ref="DT6:DT7"/>
    <mergeCell ref="DU6:DV6"/>
    <mergeCell ref="EL8:EP8"/>
    <mergeCell ref="EL9:EP9"/>
    <mergeCell ref="EG9:EK9"/>
    <mergeCell ref="EQ6:EQ7"/>
    <mergeCell ref="ER6:ER7"/>
    <mergeCell ref="EQ8:EU8"/>
    <mergeCell ref="EQ9:EU9"/>
    <mergeCell ref="EB8:EF8"/>
    <mergeCell ref="EB9:EF9"/>
    <mergeCell ref="EG8:EK8"/>
    <mergeCell ref="EL6:EL7"/>
    <mergeCell ref="EM6:EM7"/>
    <mergeCell ref="EN6:EN7"/>
    <mergeCell ref="EO6:EP6"/>
    <mergeCell ref="ES6:ES7"/>
    <mergeCell ref="ET6:EU6"/>
    <mergeCell ref="EG6:EG7"/>
    <mergeCell ref="EH6:EH7"/>
    <mergeCell ref="EI6:EI7"/>
    <mergeCell ref="EJ6:EK6"/>
    <mergeCell ref="EB6:EB7"/>
    <mergeCell ref="EC6:EC7"/>
    <mergeCell ref="ED6:ED7"/>
    <mergeCell ref="EE6:EF6"/>
    <mergeCell ref="EV9:EZ9"/>
    <mergeCell ref="FA5:FE5"/>
    <mergeCell ref="FA6:FA7"/>
    <mergeCell ref="FB6:FB7"/>
    <mergeCell ref="FC6:FC7"/>
    <mergeCell ref="FD6:FE6"/>
    <mergeCell ref="FA8:FE8"/>
    <mergeCell ref="FA9:FE9"/>
    <mergeCell ref="EV6:EV7"/>
    <mergeCell ref="EW6:EW7"/>
    <mergeCell ref="EX6:EX7"/>
    <mergeCell ref="EY6:EZ6"/>
    <mergeCell ref="EV8:EZ8"/>
    <mergeCell ref="FU8:FY8"/>
    <mergeCell ref="FU9:FY9"/>
    <mergeCell ref="FZ6:FZ7"/>
    <mergeCell ref="GA6:GA7"/>
    <mergeCell ref="GB6:GB7"/>
    <mergeCell ref="FZ8:GD8"/>
    <mergeCell ref="FZ9:GD9"/>
    <mergeCell ref="FK8:FO8"/>
    <mergeCell ref="FK9:FO9"/>
    <mergeCell ref="FP6:FP7"/>
    <mergeCell ref="FQ6:FQ7"/>
    <mergeCell ref="FR6:FR7"/>
    <mergeCell ref="FP8:FT8"/>
    <mergeCell ref="FP9:FT9"/>
    <mergeCell ref="FK6:FK7"/>
    <mergeCell ref="FL6:FL7"/>
    <mergeCell ref="FM6:FM7"/>
    <mergeCell ref="FN6:FO6"/>
    <mergeCell ref="FS6:FT6"/>
    <mergeCell ref="FU6:FU7"/>
    <mergeCell ref="FV6:FV7"/>
    <mergeCell ref="FW6:FW7"/>
    <mergeCell ref="GC6:GD6"/>
    <mergeCell ref="FX6:FY6"/>
    <mergeCell ref="GO9:GS9"/>
    <mergeCell ref="GO8:GS8"/>
    <mergeCell ref="GE8:GI8"/>
    <mergeCell ref="GE9:GI9"/>
    <mergeCell ref="GJ8:GN8"/>
    <mergeCell ref="GJ6:GJ7"/>
    <mergeCell ref="GK6:GK7"/>
    <mergeCell ref="GL6:GL7"/>
    <mergeCell ref="GJ9:GN9"/>
    <mergeCell ref="GE6:GE7"/>
    <mergeCell ref="GF6:GF7"/>
    <mergeCell ref="GG6:GG7"/>
    <mergeCell ref="GH6:GI6"/>
    <mergeCell ref="GO6:GO7"/>
    <mergeCell ref="GP6:GP7"/>
    <mergeCell ref="GQ6:GQ7"/>
    <mergeCell ref="GR6:GS6"/>
    <mergeCell ref="GM6:GN6"/>
    <mergeCell ref="GT8:GX8"/>
    <mergeCell ref="GT9:GX9"/>
    <mergeCell ref="GY5:HC5"/>
    <mergeCell ref="GY6:GY7"/>
    <mergeCell ref="GZ6:GZ7"/>
    <mergeCell ref="HA6:HA7"/>
    <mergeCell ref="HB6:HC6"/>
    <mergeCell ref="GY8:HC8"/>
    <mergeCell ref="GY9:HC9"/>
    <mergeCell ref="GT6:GT7"/>
    <mergeCell ref="GU6:GU7"/>
    <mergeCell ref="GV6:GV7"/>
    <mergeCell ref="GW6:GX6"/>
    <mergeCell ref="HD8:HH8"/>
    <mergeCell ref="HD9:HH9"/>
    <mergeCell ref="HI5:HM5"/>
    <mergeCell ref="HI6:HI7"/>
    <mergeCell ref="HJ6:HJ7"/>
    <mergeCell ref="HK6:HK7"/>
    <mergeCell ref="HL6:HM6"/>
    <mergeCell ref="HI8:HM8"/>
    <mergeCell ref="HI9:HM9"/>
    <mergeCell ref="HD6:HD7"/>
    <mergeCell ref="HE6:HE7"/>
    <mergeCell ref="HF6:HF7"/>
    <mergeCell ref="HG6:HH6"/>
    <mergeCell ref="HN8:HR8"/>
    <mergeCell ref="HX8:IB8"/>
    <mergeCell ref="HX9:IB9"/>
    <mergeCell ref="IC8:IG8"/>
    <mergeCell ref="IC6:IC7"/>
    <mergeCell ref="ID6:ID7"/>
    <mergeCell ref="IE6:IE7"/>
    <mergeCell ref="IF6:IG6"/>
    <mergeCell ref="IC9:IG9"/>
    <mergeCell ref="HX6:HX7"/>
    <mergeCell ref="HY6:HY7"/>
    <mergeCell ref="HZ6:HZ7"/>
    <mergeCell ref="IA6:IB6"/>
    <mergeCell ref="HN9:HR9"/>
    <mergeCell ref="HS6:HS7"/>
    <mergeCell ref="HT6:HT7"/>
    <mergeCell ref="HU6:HU7"/>
    <mergeCell ref="HV6:HW6"/>
    <mergeCell ref="HS8:HW8"/>
    <mergeCell ref="HS9:HW9"/>
    <mergeCell ref="HN6:HN7"/>
    <mergeCell ref="HO6:HO7"/>
    <mergeCell ref="HP6:HP7"/>
    <mergeCell ref="HQ6:HR6"/>
    <mergeCell ref="IR9:IV9"/>
    <mergeCell ref="IW9:JA9"/>
    <mergeCell ref="JB9:JF9"/>
    <mergeCell ref="JB6:JB7"/>
    <mergeCell ref="JC6:JC7"/>
    <mergeCell ref="JD6:JD7"/>
    <mergeCell ref="JE6:JF6"/>
    <mergeCell ref="JB8:JF8"/>
    <mergeCell ref="IW6:IW7"/>
    <mergeCell ref="IX6:IX7"/>
    <mergeCell ref="IY6:IY7"/>
    <mergeCell ref="IZ6:JA6"/>
    <mergeCell ref="IW8:JA8"/>
    <mergeCell ref="IR8:IV8"/>
    <mergeCell ref="IR6:IR7"/>
    <mergeCell ref="IS6:IS7"/>
    <mergeCell ref="IT6:IT7"/>
    <mergeCell ref="IU6:IV6"/>
    <mergeCell ref="JQ9:JU9"/>
    <mergeCell ref="JQ5:JZ5"/>
    <mergeCell ref="JV6:JV7"/>
    <mergeCell ref="JW6:JW7"/>
    <mergeCell ref="JX6:JX7"/>
    <mergeCell ref="JY6:JZ6"/>
    <mergeCell ref="JV8:JZ8"/>
    <mergeCell ref="JV9:JZ9"/>
    <mergeCell ref="JQ6:JQ7"/>
    <mergeCell ref="JT6:JU6"/>
    <mergeCell ref="JR6:JR7"/>
    <mergeCell ref="JS6:JS7"/>
    <mergeCell ref="JG8:JK8"/>
    <mergeCell ref="JG9:JK9"/>
    <mergeCell ref="JL5:JP5"/>
    <mergeCell ref="JL6:JL7"/>
    <mergeCell ref="JM6:JM7"/>
    <mergeCell ref="JN6:JN7"/>
    <mergeCell ref="JO6:JP6"/>
    <mergeCell ref="JL8:JP8"/>
    <mergeCell ref="JL9:JP9"/>
    <mergeCell ref="JG6:JG7"/>
    <mergeCell ref="JH6:JH7"/>
    <mergeCell ref="JI6:JI7"/>
    <mergeCell ref="JJ6:JK6"/>
    <mergeCell ref="KP9:KT9"/>
    <mergeCell ref="KU6:KU7"/>
    <mergeCell ref="KV6:KV7"/>
    <mergeCell ref="KW6:KW7"/>
    <mergeCell ref="KF9:KJ9"/>
    <mergeCell ref="KF6:KF7"/>
    <mergeCell ref="KF8:KJ8"/>
    <mergeCell ref="KP6:KP7"/>
    <mergeCell ref="KQ6:KQ7"/>
    <mergeCell ref="KR6:KR7"/>
    <mergeCell ref="KS6:KT6"/>
    <mergeCell ref="KU8:KY8"/>
    <mergeCell ref="KP8:KT8"/>
    <mergeCell ref="KA8:KE8"/>
    <mergeCell ref="KA9:KE9"/>
    <mergeCell ref="KK6:KK7"/>
    <mergeCell ref="KL6:KL7"/>
    <mergeCell ref="KM6:KM7"/>
    <mergeCell ref="KK8:KO8"/>
    <mergeCell ref="KK9:KO9"/>
    <mergeCell ref="KA6:KA7"/>
    <mergeCell ref="KB6:KB7"/>
    <mergeCell ref="KC6:KC7"/>
    <mergeCell ref="KD6:KE6"/>
    <mergeCell ref="KN6:KO6"/>
    <mergeCell ref="KI6:KJ6"/>
    <mergeCell ref="LO6:LO7"/>
    <mergeCell ref="JQ8:JU8"/>
    <mergeCell ref="MD8:MH8"/>
    <mergeCell ref="KU9:KY9"/>
    <mergeCell ref="LE9:LI9"/>
    <mergeCell ref="LO8:LS8"/>
    <mergeCell ref="LO9:LS9"/>
    <mergeCell ref="LJ9:LN9"/>
    <mergeCell ref="LE6:LE7"/>
    <mergeCell ref="LF6:LF7"/>
    <mergeCell ref="LG6:LG7"/>
    <mergeCell ref="LH6:LI6"/>
    <mergeCell ref="KZ6:KZ7"/>
    <mergeCell ref="LA6:LA7"/>
    <mergeCell ref="LB6:LB7"/>
    <mergeCell ref="LC6:LD6"/>
    <mergeCell ref="KZ8:LD8"/>
    <mergeCell ref="KZ9:LD9"/>
    <mergeCell ref="LE8:LI8"/>
    <mergeCell ref="MD9:MH9"/>
    <mergeCell ref="LK6:LK7"/>
    <mergeCell ref="LL6:LL7"/>
    <mergeCell ref="LM6:LN6"/>
    <mergeCell ref="LJ8:LN8"/>
    <mergeCell ref="LP6:LP7"/>
    <mergeCell ref="LQ6:LQ7"/>
    <mergeCell ref="MI8:MM8"/>
    <mergeCell ref="MI9:MM9"/>
    <mergeCell ref="MP6:MP7"/>
    <mergeCell ref="MD6:MD7"/>
    <mergeCell ref="ME6:ME7"/>
    <mergeCell ref="MF6:MF7"/>
    <mergeCell ref="MG6:MH6"/>
    <mergeCell ref="LR6:LS6"/>
    <mergeCell ref="MQ6:MR6"/>
    <mergeCell ref="MN8:MR8"/>
    <mergeCell ref="MN9:MR9"/>
    <mergeCell ref="MI6:MI7"/>
    <mergeCell ref="MJ6:MJ7"/>
    <mergeCell ref="MK6:MK7"/>
    <mergeCell ref="ML6:MM6"/>
    <mergeCell ref="LT5:LX5"/>
    <mergeCell ref="LT9:LX9"/>
    <mergeCell ref="LY5:MC5"/>
    <mergeCell ref="LY6:LY7"/>
    <mergeCell ref="LZ6:LZ7"/>
    <mergeCell ref="MA6:MA7"/>
    <mergeCell ref="MB6:MC6"/>
    <mergeCell ref="LY8:MC8"/>
    <mergeCell ref="LY9:MC9"/>
    <mergeCell ref="LT6:LT7"/>
    <mergeCell ref="LU6:LU7"/>
    <mergeCell ref="LV6:LV7"/>
    <mergeCell ref="LT8:LX8"/>
    <mergeCell ref="MN5:MR5"/>
    <mergeCell ref="MN6:MN7"/>
    <mergeCell ref="MO6:MO7"/>
    <mergeCell ref="MD5:MH5"/>
    <mergeCell ref="MS6:MS7"/>
    <mergeCell ref="NA6:NB6"/>
    <mergeCell ref="MX8:NB8"/>
    <mergeCell ref="MX5:NB5"/>
    <mergeCell ref="MX9:NB9"/>
    <mergeCell ref="NC5:NG5"/>
    <mergeCell ref="NC6:NC7"/>
    <mergeCell ref="ND6:ND7"/>
    <mergeCell ref="NE6:NE7"/>
    <mergeCell ref="NF6:NG6"/>
    <mergeCell ref="NC8:NG8"/>
    <mergeCell ref="NC9:NG9"/>
    <mergeCell ref="MX6:MX7"/>
    <mergeCell ref="MY6:MY7"/>
    <mergeCell ref="MZ6:MZ7"/>
    <mergeCell ref="MT6:MT7"/>
    <mergeCell ref="MU6:MU7"/>
    <mergeCell ref="MV6:MW6"/>
    <mergeCell ref="MS5:MW5"/>
    <mergeCell ref="MS8:MW8"/>
    <mergeCell ref="MS9:MW9"/>
    <mergeCell ref="NH8:NL8"/>
    <mergeCell ref="NH9:NL9"/>
    <mergeCell ref="NM5:NQ5"/>
    <mergeCell ref="NM6:NM7"/>
    <mergeCell ref="NN6:NN7"/>
    <mergeCell ref="NO6:NO7"/>
    <mergeCell ref="NP6:NQ6"/>
    <mergeCell ref="NM8:NQ8"/>
    <mergeCell ref="NM9:NQ9"/>
    <mergeCell ref="NH6:NH7"/>
    <mergeCell ref="NI6:NI7"/>
    <mergeCell ref="NJ6:NJ7"/>
    <mergeCell ref="NK6:NL6"/>
    <mergeCell ref="NH5:NL5"/>
    <mergeCell ref="OB9:OF9"/>
    <mergeCell ref="OB6:OB7"/>
    <mergeCell ref="OC6:OC7"/>
    <mergeCell ref="OD6:OD7"/>
    <mergeCell ref="OE6:OF6"/>
    <mergeCell ref="OB8:OF8"/>
    <mergeCell ref="OB5:OF5"/>
    <mergeCell ref="NR8:NV8"/>
    <mergeCell ref="NR9:NV9"/>
    <mergeCell ref="NW5:OA5"/>
    <mergeCell ref="NW6:NW7"/>
    <mergeCell ref="NX6:NX7"/>
    <mergeCell ref="NY6:NY7"/>
    <mergeCell ref="NZ6:OA6"/>
    <mergeCell ref="NW8:OA8"/>
    <mergeCell ref="NW9:OA9"/>
    <mergeCell ref="NR6:NR7"/>
    <mergeCell ref="NS6:NS7"/>
    <mergeCell ref="NT6:NT7"/>
    <mergeCell ref="NU6:NV6"/>
    <mergeCell ref="NR5:NV5"/>
    <mergeCell ref="OL4:OP4"/>
    <mergeCell ref="OG8:OK8"/>
    <mergeCell ref="OG9:OK9"/>
    <mergeCell ref="OL5:OP5"/>
    <mergeCell ref="OL6:OL7"/>
    <mergeCell ref="OM6:OM7"/>
    <mergeCell ref="ON6:ON7"/>
    <mergeCell ref="OO6:OP6"/>
    <mergeCell ref="OL8:OP8"/>
    <mergeCell ref="OL9:OP9"/>
    <mergeCell ref="OG5:OK5"/>
    <mergeCell ref="OG6:OG7"/>
    <mergeCell ref="OH6:OH7"/>
    <mergeCell ref="OI6:OI7"/>
    <mergeCell ref="OJ6:OK6"/>
    <mergeCell ref="OG4:OK4"/>
    <mergeCell ref="HX5:IB5"/>
    <mergeCell ref="KG6:KG7"/>
    <mergeCell ref="KH6:KH7"/>
    <mergeCell ref="Q4:AE4"/>
    <mergeCell ref="AF4:AT4"/>
    <mergeCell ref="AU4:BI4"/>
    <mergeCell ref="BJ4:BX4"/>
    <mergeCell ref="BY4:CM4"/>
    <mergeCell ref="CN4:DB4"/>
    <mergeCell ref="DC4:DQ4"/>
    <mergeCell ref="JB5:JF5"/>
    <mergeCell ref="JG5:JK5"/>
    <mergeCell ref="AP5:AT5"/>
    <mergeCell ref="AU5:AY5"/>
    <mergeCell ref="CI5:CM5"/>
    <mergeCell ref="CN5:CR5"/>
    <mergeCell ref="BO6:BO7"/>
    <mergeCell ref="BM6:BN6"/>
    <mergeCell ref="AQ6:AQ7"/>
    <mergeCell ref="AR6:AR7"/>
    <mergeCell ref="AS6:AT6"/>
    <mergeCell ref="Q5:Z5"/>
    <mergeCell ref="BV6:BV7"/>
    <mergeCell ref="CD5:CH5"/>
    <mergeCell ref="MI5:MM5"/>
    <mergeCell ref="LW6:LX6"/>
    <mergeCell ref="LO5:LS5"/>
    <mergeCell ref="LE5:LI5"/>
    <mergeCell ref="KX6:KY6"/>
    <mergeCell ref="LJ5:LN5"/>
    <mergeCell ref="LJ6:LJ7"/>
    <mergeCell ref="DR4:DV4"/>
    <mergeCell ref="DW4:EF4"/>
    <mergeCell ref="EG4:EU4"/>
    <mergeCell ref="EV4:EZ4"/>
    <mergeCell ref="IW4:JK4"/>
    <mergeCell ref="JL4:JZ4"/>
    <mergeCell ref="KA4:KO4"/>
    <mergeCell ref="KP4:LD4"/>
    <mergeCell ref="LE4:LI4"/>
    <mergeCell ref="LJ4:LS4"/>
    <mergeCell ref="LT4:LX4"/>
    <mergeCell ref="EB5:EF5"/>
    <mergeCell ref="EG5:EK5"/>
    <mergeCell ref="FZ5:GD5"/>
    <mergeCell ref="GE5:GI5"/>
    <mergeCell ref="IH5:IL5"/>
    <mergeCell ref="IM5:IQ5"/>
  </mergeCells>
  <pageMargins left="0.27559055118110237" right="0.35433070866141736" top="0.59055118110236227" bottom="0.31496062992125984" header="0.31496062992125984" footer="0.31496062992125984"/>
  <pageSetup paperSize="9" scale="73" firstPageNumber="1660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 год</vt:lpstr>
      <vt:lpstr>'субсидии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Середкина Оксана Геннадьевна</cp:lastModifiedBy>
  <cp:lastPrinted>2021-05-04T06:20:15Z</cp:lastPrinted>
  <dcterms:created xsi:type="dcterms:W3CDTF">2020-04-08T04:28:53Z</dcterms:created>
  <dcterms:modified xsi:type="dcterms:W3CDTF">2021-05-04T06:20:23Z</dcterms:modified>
</cp:coreProperties>
</file>